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5. Аналіз виконання" sheetId="1" r:id="rId1"/>
    <sheet name="Додаток 2" sheetId="2" r:id="rId2"/>
    <sheet name="1-4 Звіт" sheetId="3" r:id="rId3"/>
  </sheets>
  <definedNames/>
  <calcPr fullCalcOnLoad="1"/>
</workbook>
</file>

<file path=xl/sharedStrings.xml><?xml version="1.0" encoding="utf-8"?>
<sst xmlns="http://schemas.openxmlformats.org/spreadsheetml/2006/main" count="285" uniqueCount="209">
  <si>
    <t xml:space="preserve"> ОЦФЗН «Спорт для всіх», обласні організації ФСТ "Динамо", "Спартак", "Україна", "Колос"
Виконкоми міських рад міст. Райдержадміністрації. ОТГ
</t>
  </si>
  <si>
    <t>Рішенням Чернігівської міської ради від 21.12.2017 року зі змінами у 2018 році надано дозвіл за угодами позики використовувати фізкультурно-спортивну базу шкільних закладів міста комунальним міським та обласним дитячо-юнацьким спортивним школам. Спортивні споруди області  використуються для проведення фізкультурно-оздоровчої та реабілітаційної роботи серед осіб з інвалідністю  на безоплатній основі.</t>
  </si>
  <si>
    <t>№ з/п</t>
  </si>
  <si>
    <t>Захід</t>
  </si>
  <si>
    <t>Головний виконавець та строк виконання заходу</t>
  </si>
  <si>
    <t>Бюджетні асигнування з урахуванням змін, тис.грн.</t>
  </si>
  <si>
    <t>Усього</t>
  </si>
  <si>
    <t>у тому числі</t>
  </si>
  <si>
    <t>обласний бюджет</t>
  </si>
  <si>
    <t>районний, міський (міст обласного підпорядкування) бюджети</t>
  </si>
  <si>
    <t>бюджети сіл, селищ, міст районного підпорядкування (в т.ч. об'єднаних територіальних громад)</t>
  </si>
  <si>
    <t>кошти небюджетних джерел</t>
  </si>
  <si>
    <t>довідково: державний бюджет</t>
  </si>
  <si>
    <t>Проведені видатки, тис.грн.</t>
  </si>
  <si>
    <t>Стан виконання заходів (результативні показники виконання програми)</t>
  </si>
  <si>
    <t>Створення умов для забезпечення оптимальної рухової активності різних груп населення для зміцнення здоров’я з урахуванням інтересів здібностей та індивідуальних особливостей кожного</t>
  </si>
  <si>
    <t>Організація та проведення  фізкультурно-оздоровчих і спортивних заходів для різних верств населення, у т.ч. фізкультурно-спортивними товариствами, центрами фізичного здоров’я населення «Спорт для всіх»</t>
  </si>
  <si>
    <t>1)</t>
  </si>
  <si>
    <t>2)</t>
  </si>
  <si>
    <t>Розвиток мережі та забезпечення діяльності сучасних центрів і клубів, які надаватимуть доступні та якісні фізкультурно-спортивні послуги різним групам населення, у т.ч. в новостворених об’єднаних територіальних громадах</t>
  </si>
  <si>
    <t>3)</t>
  </si>
  <si>
    <t>Забезпечення належних умов для організації навчання плаванню у плавальних басейнах, місцях масового відпочинку громадян на воді, в оздоровчих і спортивних таборах</t>
  </si>
  <si>
    <t>4)</t>
  </si>
  <si>
    <t>Сприяння введенню до штатного розпису суб’єктів господарювання посад інструкторів з фізичної культури і спорту, в об’єднаних територіальних громадах - фахівців з фізичної культури і спорту</t>
  </si>
  <si>
    <t xml:space="preserve">Департамент сім’ї, молоді та спорту.
Виконкоми міських рад міст. Райдержадміністрації. ОТГ
</t>
  </si>
  <si>
    <t>5)</t>
  </si>
  <si>
    <t>Забезпечення проведення щорічного оцінювання фізичної підготовленості населення відповідно до постанови КМ України від 9 грудня 2015 року № 1045</t>
  </si>
  <si>
    <t>6)</t>
  </si>
  <si>
    <t>Забезпечення проведення щороку масових фізкультурно-оздоровчих і спортивних заходів та галузевих спартакіад серед усіх верств і категорій населення</t>
  </si>
  <si>
    <t>Забезпечення організації і проведення офіційних фізкультурно-оздоровчих та спортивних заходів серед ветеранів спорту</t>
  </si>
  <si>
    <t>Забезпечення організації і проведення заходів зі спорту для інвалідів, учасників АТО, інших  вразливих категорій громадян</t>
  </si>
  <si>
    <t>Забезпечення надання у користування на пільгових умовах спортивних споруд для проведення фізкультурно-оздоровчої та реабілітаційної роботи серед інвалідів</t>
  </si>
  <si>
    <t xml:space="preserve">Департамент сім’ї, молоді та спорту. </t>
  </si>
  <si>
    <t>Залучення інститутів громадського суспільства до розроблення та формування програм(проектів, заходів) фізкультурно-спортивного спрямування для реалізації яких після проведення конкурсного відбору надається фінансова підтримка за рахунок бюджетних коштів.</t>
  </si>
  <si>
    <t>Сприяння створенню умов для підвищення рівня фізичної підготовки молоді для проходження служби у Збройних Силах України, інших військових формуваннях, у т.ч. шляхом проведення відповідних фізкультурно-спортивних заходів, зокрема І-го і ІІ-го етапів Всеукраїнської спартакіади допризовної молоді</t>
  </si>
  <si>
    <t>Сприяння підвищенню ефективності професійної орієнтованої та спеціальної фізичної підготовки молоді для проходження служби у Збройних Силах України, інших військових формуванях та правоохоронних органах</t>
  </si>
  <si>
    <t>Забезпечення випуску рекламної, поліграфічної продукції,  методичних та наукових видань, відеопродукції з популяризації  видів спорту, масової фізичної культури та формування здорового способу життя</t>
  </si>
  <si>
    <t>Сприяння розповсюдженню рекламної,  поліграфічної продукції, підручників, посібників, навчальних програм з питань фізичного виховання, масового спорту, фізкультурно-спортивної реабілітації з метою підвищення рівня поінформованості громадян</t>
  </si>
  <si>
    <t>Забезпечення виготовлення та впровадження соціальної реклами щодо пропагування здорового способу життя, фізичної культури та спорту, підвищення рівня культури харчування, профілактики шкідливих звичок (тютюнопаління,алкоголізму,наркоманії)</t>
  </si>
  <si>
    <t>Управління охорони здоров’я.</t>
  </si>
  <si>
    <t>Забезпечення проведення інформаційно-просвітницьких акцій до дат, визначених ВООЗ та МОЗ України: Всесвітнього дня здоров’я, Всесвітнього дня боротьби з тютюнопалінням, Всесвітнього дня боротьби з наркоманією, Міжнародного дня відмови від паління</t>
  </si>
  <si>
    <t>Забезпечення проведення фізкультурно-оздоровчих, рекреаційних та реабілітаційних заходів для різних вікових груп населення</t>
  </si>
  <si>
    <t>Забезпечення залучення до пропаганди здорового способу життя громадські об’єднання профспілки, роботодавців, державних та громадських діячів, відомих спортсменів та митців</t>
  </si>
  <si>
    <t>Забезпечення висвітлення у ЗМІ участі провідних  спортсменів області в Олімпійських, Юнацьких Олімпійських, Паралімпійських та Дефлімпійських іграх, Всесвітніх іграх з єдиноборств, Всесвітній шаховій олімпіаді</t>
  </si>
  <si>
    <t>Забезпечення діяльності мережі дитячо-юнацьких спортивних шкіл, відкриття нових відділень з видів спорту, у т.ч. в новостворених об’єднаних територіальних громадах</t>
  </si>
  <si>
    <t>Управління освіти і науки</t>
  </si>
  <si>
    <t>7)</t>
  </si>
  <si>
    <t xml:space="preserve">Департамент сім’ї, молоді та спорту. ОЦФНЗ «Спорт для всіх».
Виконкоми міських рад міст. Райдержадміністрації. ОТГ
</t>
  </si>
  <si>
    <t>8)</t>
  </si>
  <si>
    <t xml:space="preserve">Департамент сім’ї, молоді та спорту. ОЦФНЗ «Спорт для всіх». ЧРЦ з фізичної культури і спорту «Інваспорт»
Виконкоми міських рад міст. Райдержадміністрації. ОТГ
</t>
  </si>
  <si>
    <t>9)</t>
  </si>
  <si>
    <t xml:space="preserve">Департамент сім’ї, молоді та спорту. ЧРЦ з фізичної культури і спорту «Інваспорт»
Виконкоми міських рад міст. Райдержадміністрації. ОТГ.
</t>
  </si>
  <si>
    <t>10)</t>
  </si>
  <si>
    <t xml:space="preserve">Департамент сім’ї, молоді та спорту. 
ГО відділення НОК України в Чернігівській області.
ФСТ «Динамо», «Спартак», «Україна», «Колос»
Виконкоми міських рад міст. Райдержадміністрації. ОТГ.
</t>
  </si>
  <si>
    <t>11)</t>
  </si>
  <si>
    <t xml:space="preserve">Департамент сім’ї, молоді та спорту. 
Громадські об’єднання та їх відокремлені підрозділи
</t>
  </si>
  <si>
    <t>Сприяння створенню умов для підвищення ефективності фізичної підготовки у Збройних Силах, інших військових формуваннях, утворених відповідно до законів, та правоохоронних органах</t>
  </si>
  <si>
    <t xml:space="preserve">Департамент сім’ї, молоді та спорту. 
Обласна організація ФСТ «Динамо»
</t>
  </si>
  <si>
    <t>Популяризація здорового способу життя та подолання суспільної байдужості до здоров’я населення</t>
  </si>
  <si>
    <t xml:space="preserve">Забезпечення підготовки спеціалістів з лікувальної фізкультури та реабілітації.
Ввести посади відповідальних фахівців в ЛПЗ області або укомплектувати існуючі
</t>
  </si>
  <si>
    <t xml:space="preserve">Департамент сім’ї, молоді та спорту. 
Департамент інформаційної діяльності та комунікацій з громадськістю.
</t>
  </si>
  <si>
    <t>Забезпечення висвітлення у засобах масової інформації позитивного впливу на здоров’я людини оптимальної рухової активності, зокрема на телебаченні в радіопрограмах</t>
  </si>
  <si>
    <t>Забезпечення функціонування та удосконалення мережі закладів фізичної культури і спорту.</t>
  </si>
  <si>
    <t>Забезпечення ефективної діяльності обласних шкіл вищої спортивної майстерності (ШВСМ)</t>
  </si>
  <si>
    <t>Забезпечення діяльності обласного центру фізичної культури і спорту інвалідів «Інваспорт» та відкриття  відділень і філіалів з видів спорту в містах та районах  області</t>
  </si>
  <si>
    <t>Департамент сім’ї, молоді та спорту</t>
  </si>
  <si>
    <t>Забезпечення  діяльності  обласного центру фізичного здоров’я населення «Спорт для всіх»</t>
  </si>
  <si>
    <t>Забезпечення проведення  та участь у змаганнях різного рівня всіх вікових груп вихованців ДЮСШ</t>
  </si>
  <si>
    <t>Забезпечення організації і проведення обласних етапів спортивних змагань серед учнів та студентів</t>
  </si>
  <si>
    <t>Забезпечення відбору осіб, які мають високий рівень підготовленості та здатні під час проведення спортивних заходів витримувати значні фізичні і психологічні навантаження, для подальшого залучення їх до резервного спорту</t>
  </si>
  <si>
    <t>Забезпечення підготовки учнівських і студентських збірних команд області для участі  у літніх (зимових) Всеукраїнських універсіадах, Юнацьких Олімпійських фестивалях, Всесвітніх гімназіадах, Чемпіонатах Світу та Європи серед учнівської та студентської молоді</t>
  </si>
  <si>
    <t>Забезпечення організації і проведення змагань серед дітей інвалідів за програмою Всеукраїнської спартакіади «Повір у себе», інших комплексних змагань і спартакіад</t>
  </si>
  <si>
    <t xml:space="preserve">Департамент сім’ї, молоді та спорту.
ЧРЦ з фізичної культури і спорту «Інваспорт», КЗ «ЧО ДЮСШ інвалідів»
</t>
  </si>
  <si>
    <t>Забезпечення організації на базі оздоровчих дитячих таборів спеціалізованих змін для учнів дитячо-юнацьких спортивних шкіл з метою продовження навчально-тренувальної роботи під час літніх шкільних канікул</t>
  </si>
  <si>
    <t xml:space="preserve">Департамент сім’ї, молоді та спорту.
Виконкоми міських рад міст. Райдержадміністрації. ОТГ
</t>
  </si>
  <si>
    <t>Забезпечення функціонування  збірних  команд області з резервного спорту</t>
  </si>
  <si>
    <t>Департамент сім’ї, молоді та спорту.</t>
  </si>
  <si>
    <t>Підтримка та розвиток олімпійського, неолімпійського, паралімпійського та дефлімпійського руху</t>
  </si>
  <si>
    <t>Забезпечення підготовки та участі спортсменів області різних вікових груп у спортивних заходах селищного, міського, районного, обласного, всеукраїнського і міжнародного рівня з олімпійських видів спорту</t>
  </si>
  <si>
    <t xml:space="preserve">Департамент сім’ї, молоді та спорту.
Виконкоми міських рад міст. Райдержадміністрації. ОТГ.
</t>
  </si>
  <si>
    <t>Забезпечення підготовки та участі спортсменів області різних вікових груп у спортивних заходах селищного, міського, районного, обласного, всеукраїнського і міжнародного рівня з неолімпійських видів спорту</t>
  </si>
  <si>
    <t xml:space="preserve">Департамент сім’ї, молоді та спорту
Виконкоми міських рад міст. Райдержадміністрації. ОТГ.
</t>
  </si>
  <si>
    <t>Забезпечення  підготовки та участі спортсменів області різних вікових груп у спортивних заходах всеукраїнського та міжнародного рівня з видів спорту інвалідів</t>
  </si>
  <si>
    <t xml:space="preserve">Департамент сім’ї, молоді та спорту
ЧРЦ з фізичної культури і спорту «Інваспорт», КЗ «ЧО ДЮСШ інвалідів»
Виконкоми міських рад міст. Райдержадміністрації. ОТГ.
</t>
  </si>
  <si>
    <t>Забезпечення підготовки провідних спортсменів області до складу  збірних команд України для участі в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t>
  </si>
  <si>
    <t>Забезпечення матеріального і морального заохочення, запровадження стипендій та інших  виплат спортсменам –чемпіонам, призерам з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 інших змагань міжнародного рівня та їх тренерам</t>
  </si>
  <si>
    <t>Забезпечення вирішення соціально-побутових проблем спортсменам, які посіли призові місця на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 інших змагань міжнародного рівня та їх тренерам</t>
  </si>
  <si>
    <t>Забезпечення проведення заходів з профілактики (запобігання) застосування допінгу у спорті.</t>
  </si>
  <si>
    <t xml:space="preserve">Департамент сім’ї, молоді та спорту
Управління охорони здоров’я
Виконкоми міських рад міст. Райдержадміністрації. ОТГ.
</t>
  </si>
  <si>
    <t>Забезпечення якісного медичного обслуговування та медичного супроводу провідних спортсменів області, учнів ДЮСШ, ШВСМ, постійного медичного контролю при проведенні спортивних заходів селищного, міського, районного, обласного, всеукраїнського і міжнародного рівня з різних видів спорту</t>
  </si>
  <si>
    <t>Розбудова спортивної інфраструктури, у тому числі будівництва та модернізації спортивних споруд, із залученням коштів інвесторів</t>
  </si>
  <si>
    <t>Забезпечення будівництва модернізації, реконструкції, капітального ремонту, проектування і оснащення спортивних споруд та закладів фізичної культури і спорту з залученням бюджетних коштів, коштів інвесторів та фонду регіонального розвитку, у т.ч. в новостворених об’єднаних територіальних громадах</t>
  </si>
  <si>
    <t>Забезпечення, облаштування багатофункціональних спортивних майданчиків з синтетичним покриттям та тренажерним обладнанням для масового користування</t>
  </si>
  <si>
    <t>Забезпечення проектування та будівництва нових плавальних басейнів</t>
  </si>
  <si>
    <t>Забезпечення придбання обладнання та інвентарю, спортивного одягу, взуття і аксесуарів загального та спеціального призначення для оснащення спортивних закладів і спортивних споруд</t>
  </si>
  <si>
    <t xml:space="preserve">Управління освіти і науки
ЧО відділення КФВ МОН
</t>
  </si>
  <si>
    <t>Надання якісних фізкультурно-спортивних послуг</t>
  </si>
  <si>
    <t>Забезпечення, надання якісних послуг населенню закладами фізичної культури і спорту, що утримуються за рахунок бюджетних коштів</t>
  </si>
  <si>
    <t>Забезпечення, надання платних фізкультурно-спортивних послуг об’єктами фізичної культури і спорту</t>
  </si>
  <si>
    <t>Забезпечення роботи системи перепідготовки, підвищення кваліфікації кадрів, проведення атестації фахівців у сфері фізичної культури і спорту</t>
  </si>
  <si>
    <t>Сприяння проведенню дослідницької діяльності орієнтованої на підвищення спортивних результатів</t>
  </si>
  <si>
    <t>Забезпечення, створення електронних баз данних на провідних спортсменів області, учасників обласних, всеукраїнських та міжнародних змагань</t>
  </si>
  <si>
    <t>2.</t>
  </si>
  <si>
    <t>3.</t>
  </si>
  <si>
    <t>4.</t>
  </si>
  <si>
    <t>5.</t>
  </si>
  <si>
    <t>Аналіз виконання за видатками в цілому за програмою:</t>
  </si>
  <si>
    <t>Бюджетні асигнування з урахуванням змін</t>
  </si>
  <si>
    <t>Проведені видатки</t>
  </si>
  <si>
    <t>Відхилення</t>
  </si>
  <si>
    <t>загальний фонд</t>
  </si>
  <si>
    <t>спеціальний фонд</t>
  </si>
  <si>
    <t>усього</t>
  </si>
  <si>
    <t>Всього по Програмі</t>
  </si>
  <si>
    <t>тис.грн.</t>
  </si>
  <si>
    <t>1115032, 1115053,1115021, 1115022, 1115031, 1115033. 1115061, 1115011, 1115012, 1115062,</t>
  </si>
  <si>
    <t xml:space="preserve">                                                                                       найменування  програми, дата і номер рішення обласної ради про її затвердження         </t>
  </si>
  <si>
    <t xml:space="preserve">            КВКВ                                                                             найменування відповідального виконавця  програми         </t>
  </si>
  <si>
    <t xml:space="preserve">            КВКВ                                                                             найменування головного розпорядника коштів програми         </t>
  </si>
  <si>
    <t xml:space="preserve">   КВКВ   </t>
  </si>
  <si>
    <t>Найменування відповідального виконавця програми</t>
  </si>
  <si>
    <t>Наименування головного розпорядника коштів у 2017 році</t>
  </si>
  <si>
    <t>термін реалізації</t>
  </si>
  <si>
    <t>%</t>
  </si>
  <si>
    <t>державний бюджет</t>
  </si>
  <si>
    <t xml:space="preserve">% фінансування з ОБ від загального фінансування </t>
  </si>
  <si>
    <t>бюджети сіл, селищ, міст районного підпорядкування (в т.ч. об'єднаних теріторіальних громад)</t>
  </si>
  <si>
    <t>кошти не бюджетних джерел</t>
  </si>
  <si>
    <t>в тому числі</t>
  </si>
  <si>
    <t>2017-2020</t>
  </si>
  <si>
    <t>Рішення  дев'ятої сесії дев'ятого скликання обласної ради  від 20 грудня 2016 року № 12-7/VII  " Про обласну програму розвитку фізичної культури та спорту Чернігівської області на 2017-2020 роки".                          Обласна програма розвитку фізичної культури та спорту Чернігівської області на 2017-2020 роки</t>
  </si>
  <si>
    <t>Департамент сім'ї, молоді та спорту  Чернігівської облдержадміністрації</t>
  </si>
  <si>
    <t xml:space="preserve">       -</t>
  </si>
  <si>
    <t xml:space="preserve">     -</t>
  </si>
  <si>
    <t xml:space="preserve">    -</t>
  </si>
  <si>
    <t xml:space="preserve">Департамент сім’ї, молоді та спорту,
Виконкоми міських рад міст. Райдержадміністрації. ОТГ
</t>
  </si>
  <si>
    <t xml:space="preserve">Департамент сім’ї, молоді та спорту.
</t>
  </si>
  <si>
    <t xml:space="preserve">Департамент сім’ї, молоді та спорту.
Обласні федерації з видів спорту.
ГО відділення НОК України в Чернігівській обл.
Виконкоми міських рад міст. Райдержадміністрації. ОТГ
</t>
  </si>
  <si>
    <t>Підтримка в  організаційному та матеріально-технічному забезпеченню діяльності громадських організацій фізкультурно-спортивного спрямування, спортивних клубів та ін.</t>
  </si>
  <si>
    <t>Департамент сім’ї, молоді та спорту. Управління освіти інауки облдержадміністрації. Обласна організація ФСТ "Динамо"</t>
  </si>
  <si>
    <t xml:space="preserve">Департамент сім’ї, молоді та спорту.  Управління охорони здоро'я облдержадміністрації. ГО відідлення НОК України в Чернігівській обл. ОЦФНЗ "Спорт для всіх"
Виконкоми міських рад міст. Райдержадміністрації. ОТГ.
</t>
  </si>
  <si>
    <t xml:space="preserve">Департамент сім’ї, молоді та спорту. Управління охорони здоров'я.
Департамент інформаційної діяльності та комунікацій з громадськістю. ГО відділення НОК України в Чернігівській обл.
Виконкоми міських рад міст. Райдержадміністрації. ОТГ.
</t>
  </si>
  <si>
    <t>Департамент сім'ї, молоі та спорту облдержадмінстрації. Управління охорони здоров’я. Департамент інформаційної діяльності та комунікацій з громадськістю. ГО відідлення НОК України в Чернігівській обл.</t>
  </si>
  <si>
    <t>Департамент сім’ї, молоді та спорту. Управління охорони здоров'я. Управління освіти і науки.</t>
  </si>
  <si>
    <t>Департамент сім'ї, молоді та спорту. Управління охорони здоров’я. ЧРЦ з фізичної культури та спорту "Інваспорт"</t>
  </si>
  <si>
    <t xml:space="preserve"> Департамент сім'ї, молоді та спорту. Управління охорони здоров’я. Департамент інформаційної діяльності та комунікацій з громадськістю.</t>
  </si>
  <si>
    <t xml:space="preserve"> Департамент сім'ї, молоді та спортую. Управління охорони здоров’я. Управління осівти і науки. ГО відділення НОК України в Чернігівській обл.</t>
  </si>
  <si>
    <t xml:space="preserve">Департамент сім’ї, молоді та спорту. ОЦФЗН «Спорт для всіх»,
ОТГ
</t>
  </si>
  <si>
    <t>З метою формування  збірних команд України для участі у всеукраїнських та міжнародних змаганнях проводиться аналіз результатів провідних спортсменів області.</t>
  </si>
  <si>
    <t>Інформація про виконання регіональних програм у 2019 році</t>
  </si>
  <si>
    <r>
      <t>Фінансове забезпечення програм  у 2019 році (</t>
    </r>
    <r>
      <rPr>
        <i/>
        <sz val="12"/>
        <rFont val="Times New Roman"/>
        <family val="1"/>
      </rPr>
      <t>на кінець року</t>
    </r>
    <r>
      <rPr>
        <sz val="12"/>
        <rFont val="Times New Roman"/>
        <family val="1"/>
      </rPr>
      <t>)</t>
    </r>
  </si>
  <si>
    <r>
      <rPr>
        <b/>
        <sz val="12"/>
        <rFont val="Times New Roman"/>
        <family val="1"/>
      </rPr>
      <t xml:space="preserve">Назва програми          </t>
    </r>
    <r>
      <rPr>
        <i/>
        <sz val="12"/>
        <rFont val="Times New Roman"/>
        <family val="1"/>
      </rPr>
      <t>дата і номер нормативно-правового акта про її затвердження         (проети, що планується затвердити у 2019 році)</t>
    </r>
  </si>
  <si>
    <t>Звіт про виконання регіональної програми за 2019 рік</t>
  </si>
  <si>
    <t>Обласна Програма розвитку фізичної культури та спорту Чернігівської області на період 2017-2020 роки</t>
  </si>
  <si>
    <r>
      <t>Напрями діяльності та заходи регіональної цільової програми : о</t>
    </r>
    <r>
      <rPr>
        <u val="single"/>
        <sz val="12"/>
        <rFont val="Times New Roman"/>
        <family val="1"/>
      </rPr>
      <t>бласна Програма розвитку фізичної культури та спорту Чернігівської області на період 2017-2020 роки</t>
    </r>
  </si>
  <si>
    <t>З метою формування у населення відповідального ставлення до свого здоров’я та здоров’я оточуючих, усвідомлення життєвої необхідності рухової активності значна увага приділяється координації роботи з формування здорового способу життя та інформаційного забезпечення закладів охорони здоров’я, освіти, громадських організацій методичними матеріалами з даних питань. На допомогу медичним працівникам протягом  2019 року видано 300 найменувань інформаційних листів, методичних рекомендацій щодо пропаганди здорового способу життя серед молоді, профілактики шкідливих звичок та популяризації масової фізичної культури.</t>
  </si>
  <si>
    <t>Протягом 2019 року медичними працівниками диспансерного відділення спортивної медицини КЛПЗ «ЧОЦРЗОН» проведено 258 оздоровчих та реабілітаційних заходів спортсменам області, з них: ЛФК – 73 чол., масаж – 70 чол., фізіотерапевтичні процедури – 115 чол.</t>
  </si>
  <si>
    <t xml:space="preserve">В області функціонує 67 кабінетів з лікувальної фізкультури та 3 кабінети зі спортивної медицини, зареєстровано 6,25 штатних посад з лікувальної фізкультури (зайнято – 5,25), 3,25 посади зі спортивної медицини (зайнято – 3,25).
В кожній ЦРЛ області та міських лікарнях є лікарі, призначені відповідальними за ЛФК  і реабілітацію.
</t>
  </si>
  <si>
    <t>З метою формування у населення відповідального ставлення до свого здоров’я, усвідомлення життєвої необхідності у здоровому способі життя та популяризації оздоровчої рухової активності заклади охорони здоров’я  співпрацюють з громадськими об’єднанням (БО «Чернігівське відділення благодійної організації «Всеукраїнська мережа людей, які живуть з ВІЛ/СНІД», ГО «Спілка жінок Чернігівщини», ГО «Відродження нації», ГО «Альянс Глобал», БО «Позитивні жінки», БФ «Подолаємо туберкульоз разом»), спільно з якими проводять інформаційно-освітні та пропагандистські заходи.</t>
  </si>
  <si>
    <t xml:space="preserve">Супровід спортивних змагань здійснюють фахівці диспансерного відділення спортивної медицини обласного центру радіаційного захисту та оздоровлення населення. Протягом 2019 року ними забезпечено медичний супровід 219 змагань (всеукраїнських – 24, міських – 142, обласних – 47).
Лікарями відділення проводилося комплексне медичне обстеження членів збірних команд України та області, спортсменів спортивних клубів та учнів ДЮСШ з різних видів спорту; проводились лікувально-профілактичні, реабілітаційно-відновлювальні, діагностичні та консультативні заходи спортсменам, ветеранам спорту та особам, які займаються фізичною культурою та спортом. Протягом 2019 року у відділенні пройшли поглиблене медичне обстеження 3196 спортсменів, з яких: спортсмени збірних команд України – 44 чол.; учні ДЮСШ – 2795 чол.; студенти факультету фізичного виховання – 141 чол.; спортсмени спортивних клубів – 172 чол.; спортсмени-інваліди – 34 чол.
</t>
  </si>
  <si>
    <t xml:space="preserve">Департаментом інформаційної діяльності та комунікацій з громадськістю забезпечено висвітлення у засобах масової інформації участі провідних  спортсменів області у міжнародних змаганнях. Так, на офіційному веб-сайті ОДА розміщувалися матеріали про участь чернігівських спортсменів у Зимових Олімпійських та Паралімпійських іграх: 
«У Канаді паралімпієць Дмитро Суярко зібрав повний комплект нагород»
http://cg.gov.ua/index.php?id=337681&amp;tp=page
«Чернігівщина спортивна: підсумки 2018 року»
http://cg.gov.ua/index.php?id=336679&amp;tp=page
«В ОДА відбулася зустріч з чемпіоном світу із зимових видів спорту Дмитром Суярком»
http://cg.gov.ua/index.php?id=343095&amp;tp=page
«Чернігівщина спортивна: підсумки 2018 року»
http://cg.gov.ua/index.php?id=336679&amp;tp=page
«Керівники області привітали переможців всеукраїнських та міжнародних олімпіад»
http://cg.gov.ua/index.php?id=346385&amp;tp=page
«В ОДА відбулася зустріч з чемпіоном світу із зимових видів спорту Дмитром Суярком»
http://cg.gov.ua/index.php?id=343095&amp;tp=page
«У Чернігові привітали спортивних героїв 2018 року»
http://cg.gov.ua/index.php?id=342152&amp;tp=page
«Олена Костевич — найкраща спортсменка 2018 року»
http://cg.gov.ua/index.php?id=341813&amp;tp=page
«Чернігівщина спортивна: підсумки 2018 року»
http://cg.gov.ua/index.php?id=336679&amp;tp=page
«В обласному центрі пройшов Всеукраїнський олімпійський день»
http://cg.gov.ua/index.php?id=349314&amp;tp=page
«Ігор Рептюх — чемпіон у спринті на українських змаганнях із зимових видів спорту»
http://cg.gov.ua/index.php?id=339146&amp;tp=page
«Чернігівські спортсмени з інвалідністю — серед переможців всеукраїнських та міжнародних змагань»
http://cg.gov.ua/index.php?id=371307&amp;tp=page
</t>
  </si>
  <si>
    <r>
      <t xml:space="preserve">1.    1100000                          </t>
    </r>
    <r>
      <rPr>
        <u val="single"/>
        <sz val="12"/>
        <rFont val="Times New Roman"/>
        <family val="1"/>
      </rPr>
      <t>Департамент сім'ї, молоді та спорту Чернігівської облдержадміністрації</t>
    </r>
  </si>
  <si>
    <r>
      <t xml:space="preserve">1110000                         </t>
    </r>
    <r>
      <rPr>
        <u val="single"/>
        <sz val="12"/>
        <rFont val="Times New Roman"/>
        <family val="1"/>
      </rPr>
      <t>Департамент сім'ї, молоді та спорту Чернігівської облдержадміністрації</t>
    </r>
  </si>
  <si>
    <t>Фізична підготовка різних груп населення протягом 2019 року значно зросла.  В Чернігівській області функціонує 57 сучасних центрів та клубів, в яких займаються 10494 особи,  з них олімпійськими видами спорту - 6317 осіб, неолімпійськими видами спорту-4177 осіб.</t>
  </si>
  <si>
    <t xml:space="preserve">  </t>
  </si>
  <si>
    <t>З кожним роком кількість учасників спортивних заходів у яких приймає участь молодь допризивного віку зростає. В 2019 році в заходах прийняли участь близько 800 осіб.</t>
  </si>
  <si>
    <t>На допомогу медичним працівникам надаються інформаційні листи, методичні рекомендації щодо пропаганди здорового способу життя серед молоді, профілактики шкідливих звичок. 
У 2019 році в рамках проведення Всеукраїнської інформаційно-профілактичної акції «Відповідальність починається з мене» було проведено 102 заходи щодо популяризації та утвердження здорового і безпечного способу життя та культури здоров’я серед молоді, протидії поширенню у молодіжному середовищі соціально небезпечних захворювань, алкоголізму, наркоманії та тютюнопаління. До заходів залучено 10% молоді від загальної кількості молоді в області. Залучено 515 волонтерів, 14 громадських організацій, розповсюджено 640 одиниць поліграфічної продукції. Інформацію про проведення акції висвітлено у 38 засобах масової інформації.</t>
  </si>
  <si>
    <t xml:space="preserve">Всього ДЮСШ  та СДЮШОР в області - 48,  учнів у спортивних школах 14597.
Шкіл, що фінансуються з обласного бюджету  - 7. 
</t>
  </si>
  <si>
    <t xml:space="preserve"> Чернігівським обласним  центром фізичного здоров'я населення "Спорт для всіх " в 2019 році проведено масові спортивні заходи в місцях масового відпочинку громадян на воді «Школа плавання», учасників - 50 осіб.</t>
  </si>
  <si>
    <t xml:space="preserve"> Асоціацією ветеранів спорту Чернігівської області спільно з обласними федераціями з видів спорту проведено змагання серед ветеранів спорту з велоспорту (шосе), веслування на байдарках і каное, легкоатлетичного кросу, тенісу настільного, волейболу, футболу, шахів, боротьби самбо.За участі ветеранів спорту в області проведено 208 змагань, в яких прийняли участь 2246 учасників.  Зокрема:відкритий чемпіонат міста  Чернігова з футболу серед ветеранів (90 уч.), , міжобласний командний турнір з шахів, присвячений пам'яті Героїв Небесної Сотні (56 уч.), відкритий Кубок  Сіверщина з велоспорту на шосе серед ветеранів (128 уч.), міжнародний ветеранський турнір з міні-футболу пам'яті Вадима Третьякова серед ветеранів (66 уч.),  та інші.
</t>
  </si>
  <si>
    <t xml:space="preserve">Медичними працівниками області проведені акції до Всесвітнього дня здоров’я, Всесвітнього дня без тютюну, Міжнародного дня боротьби з наркоманією, Всесвітнього дня психічного здоров’я, Міжнародного дня відмови від куріння під час яких проводилась лекційно-тренінгова робота, бесіди, тематичні вечори, «круглі столи». Медичні працівники виступали в засобах масової інформації, організовували акції серед студентської молоді, перегляди та обговорення публіцистичних програм з питань формування здорового способу життя. </t>
  </si>
  <si>
    <t>Станом на 01.01.2020 в області функціонують обласний і два міських (в містах Чернігові та Ніжині) центри фізичного здоров’я населення «Спорт для всіх». Всі організаційні питання щодо забезпечення повноцінної діяльності обласного і двох міських центрів «Спорт для всіх» вирішено. Центри забезпечено у необхідному обсязі фінансуванням з обласного і міських бюджетів, кваліфікованими кадрами, технічними засобами, службовими приміщеннями, інвентарем та обладнанням для організації і проведення масових фізкультурно-оздоровчих заходів. Чернігівський міський центр фізичного здоров’я населення «Спорт для всіх» забезпечено транспортним засобом.
Обласний і два міські центри виконують свої функції відповідно до покладених на них завдань, зокрема забезпечують організацію і ефективне проведення місячників по облаштуванню найпростіших спортивних споруд «Спорт для всіх - спільна турбота», в ході якого щорічно протягом квітня відновлюються і приводяться до робочого стану більшість відкритих спортивних майданчиків, проводять масові фізкультурно-оздоровчі заходи в місцях проживання та масового відпочинку населення, організовують навчання дітей плаванню в літній період, здійснюють пропаганду фізичної культури і спорту та здорового способу життя через соціальну рекламу в засобах масової інформації, виконують заходи з реалізації Національної стратегії з оздоровчої рухової активності «Рухова активність – здоровий спосіб життя – здорова нація» та щорічного оцінювання фізичної підготовленості населення області.
 Обласною державною адміністрацією опрацьовується питання створення центрів «Спорт для всіх» в містах Прилуки і Новгород-Сіверський.</t>
  </si>
  <si>
    <t xml:space="preserve">1. Кількість спортивних заходів проведено серед учнівської та студенської молоді у 2019 році -5
2. Кількість учасників спортивних заходів -446 чол.
</t>
  </si>
  <si>
    <t xml:space="preserve"> У закладах вищої та фахової передвищої освіти області постійно проводяться студентські спортивно-масові заходи: спартакіади, змагання з різних видів спорту, відкриті обласні турніри, зустрічі з відомими спортсменами. У рамках проведення тижня кафедри життєдіяльності і природокористування 06 листопада організовано змагання зі спортивного багатоборства серед студентів ВП Національного університету біоресурсів і природокористування України «Ніжинський агротехнічний інститут».
Протягом жовтня на базі фізкультурно-оздоровчого комплексу Національного університету «Чернігівська політехніка» відбулися спортивні заходи, а саме:
–спортивне свято «Мала Олімпіада ЧНТУ 2019» за участю команд першокурсників;
–змагання з настільного тенісу в рамках Спартакіади ЧНТУ 2019/2020 навчального року серед студентів і науково-педагогічних працівників;
– відкритий чемпіонат Чернігівської області зі стрільби з лука в приміщенні за участю 84 спортсменів з 5 областей України, на якому студентка університету виборола три золотих медалі. 
Студенти Національного університету «Чернігівський колегіум» імені Т.Г.Шевченка постійно беруть участь у змаганнях з різних видів спорту та показують високі результати. Так, студентка факультету дошкільної, початкової освіти і мистецтв посіла ІІІ місце на чемпіонаті світу з козацького двобою, який відбувся у м. Харкові 11 листопада. 
Науковцями закладів вищої освіти області проводиться робота щодо покращення фізичного розвитку та фізичної підготовленості юнацтва, дітей та молоді з урахуванням вимог майбутньої професійної діяльності. Зокрема, науковцями Національного університету «Чернігівський колегіум» імені Т.Г.Шевченка виконувалась наукова робота з проблем впровадження здоров’я збережувальних технологій в освітній процес, визначення біомеханічних аспектів рухової функції дітей, управління адаптацією організму людини до рухової діяльності, формування ефективних біомеханічних систем технічних дій у спортивному тренуванні. Проводилось удосконалення педагогічних технологій щодо формування здорового способу життя у студентської молоді, здоров’я збережувальної оптимізації навчально-виховного та тренувального процесів; розробка методичного забезпечення міждисциплінарного та міжпредметного змісту для підвищення конкурентоздатності фахівців фізичного виховання.
На базі Національного університету «Чернігівський колегіум» імені Т.Г.Шевченка працює науково-дослідна лабораторія «Проблеми формування рухової функції осіб, які займаються фізичним вихованням та спортом». Одержані результати дослідження з теми «Теоретичні та методичні засади формування готовності майбутніх фахівців фізичного виховання до використання здоров’я збережувальних технологій»  впроваджуються в практику підготовки майбутніх фахівців фізичного виховання.
</t>
  </si>
  <si>
    <t>Під час літніх канікул вихованці спортивних шкіл області  проходять оздоровлення в спортивно-оздоровчих таборах та на базах відпочинку. Всього оздоровлено 684 учнів.</t>
  </si>
  <si>
    <t>У жовтні 2019 року на колегії Департаменту сім'ї, молоді та спорту було розглянуте питання щодо реалізації державної політики з питань фізичної культури та спорту у сфері боротьби з допінгом. Проведена роз’яснювальна робота та інформування серед спортсменів та тренерів з метою формування в суспільстві негативного відношення до допінгу і підтримка чесного та здорового спорту.
З метою запобігання застосування допінгу в спорті завідувачем диспансерного відділення спортивної медицини КЛПЗ «ЧОЦРЗОН» прочитано 9 лекцій та проведено 195 бесід зі спортсменами області.</t>
  </si>
  <si>
    <t xml:space="preserve">В області відводиться належне місце роботі з особами, які мають фізичні та розумові вади. Спільно з регіональним центром фізичної культури і спорту осіб з інвалідністю «Інваспорт» проводяться обласні змагання, турніри із залученням дітей з інвалідністю. У системі соціального захисту населення функціонує 9 інтернатних установ, у яких станом на 03.01.2010 проживає 1763 підопічних.
З підопічними проводяться різноманітні заходи фізкультурно-спортивного характеру відповідно до їх індивідуальних програм реабілітації з метою формування у них адаптації до навколишнього середовища, підвищення рухової активності, збільшення компенсаторних функцій організму.
Так, у Чернігівському геріатричному пансіонаті постійно проводяться змагання з шашок, шахів та більярду. Підопічні регулярно беруть участь у щорічних міських марафонах на інвалідних візках. 
У психоневрологічних інтернатах молодь з вадами розумового розвитку набуває навиків за грою в настільний теніс, доміно, баскетбол та волейбол.
Вихованці Ніжинського дитячого будинку-інтернату з 2004 року беруть участь у міжнародних турнірах футбольної ліги для осіб з обмеженими можливостями SENI CUP у м. Києві.
Адміністраціями інтернатних закладів постійно залучаються волонтери та представники громадськості до проведення фізкультурно-оздоровчих заходів, а також до удосконалення спортивного обладнання.
У дитячому будинку-інтернаті у 2019 році за кошти благодійників було облаштовано інклюзивний майданчик для осіб на візочках та придбано сучасні тренажери для тренажерного залу.
 До Міжнародного дня людей з інвалідністю серед спортсменів усіх нозологій центром "Інваспорт" та ДЮСШ осіб з інвалідністю проведено : чемпіонат області з пауерліфтингу (22 уч.), відкритий турнір з шахів ( 20 уч.), відкриті зм агання з плавання  (20 уч.), відкритий турнір з міні-футболу  - (20 уч.). Центром  "Спорт для всіх" проведено фізкультурно-оздоровчий захід серед дітей центру соціально-психологіної реабілітації (40 уч.), фізкультурно-оздоровчі заходи "Ти зможеш-якщо я зміг", змагання на призи чемпіонів та призерів Олімпійських та Паралімпійських ігор, чемпіонатів світу та Європи із залученням видатних спортсменів та тренерів з проведенням ними майстер-класів, відкритих тренувань. Аналогічні заходи проведені у районах, ОТГ та містах області. Всі заходи пройшли на високому організаційному рівні. Загальна кількість учасників заходів понад 150 тисяч осіб та інші. 
</t>
  </si>
  <si>
    <t xml:space="preserve"> Всього з різних бюджетів області отримали фінансову допомогу  37 громадські організації фізкультурно-спортивного спрямування.                                        Фінансову підтримку на  організаційне та матеріально-технічне забезпечення діяльності з обласного бюджету отримала громадська організація фізкультурно-оздоровчої та спортивної спрямоавності, зокрема:відділення НОК України в Чернігівській області.
</t>
  </si>
  <si>
    <t>В 2019 році було значно покращено матеріально-технічну базу спортивних шкіл. Придбано спортивний інвентарь, спортивне спорядження та аксесуари загального та спортивного призначення для оснащення спортивних закладів.</t>
  </si>
  <si>
    <t>Питання розвитку фізичної культури і спорту в області з переліком пріоритетів (головних завдань), запланованих заходів і показників окремим розділом включено до плану економічного і соціального розвитку області на 2019 рік та Стратегії сталого розвитку Чернігівської області на період до 2020 року. Питання щодо стану та подальшого розвитку фізичної культури і спорту, забезпечення, надання якісних послуг населенню  закладами фізичної культури і спорту систематично розглядалися на засіданнях постійної комісії обласної ради, сесіях і комісіях міських, районних рад, розширених нарадах за участю керівництва райдержадміністрацій та міських рад.</t>
  </si>
  <si>
    <t>В м.Прилуках розпочато будівництво другого корпусу гімназії імені Георгія Вороного з двома спортивними залами (ігровим та гімнастичним) і критим 25-ти метровим плавальним басейном та добудову трибун на стадіоні міської ДЮСШ.</t>
  </si>
  <si>
    <t>Передбачений бюджетом обсяг фінансування на 2019 рік</t>
  </si>
  <si>
    <t>Очікувані обсяги фінансування з обласного бюджету на 2020 рік</t>
  </si>
  <si>
    <t>+2823,3</t>
  </si>
  <si>
    <t>+489,3</t>
  </si>
  <si>
    <t>+3312,6</t>
  </si>
  <si>
    <t xml:space="preserve">Відповідно до розпорядження голови Чернігівської обласної державної адміністрації від 18.06.2019 № 364 «Про організацію та проведення щорічного оцінювання фізичної підготовленості населення Чернігівської області» (далі – розпорядження) в області проводиться щорічне оцінювання фізичної підготовленості населення. 
За інформацією, що надійшла від структурних підрозділів з питань фізичної культури та спорту районних державних адміністрацій, міських рад Чернігова, Ніжина, Новгорода-Сіверського, Прилук, рад об’єднаних територіальних громад, обласних організацій фізкультурно-спортивних товариств у 2019 році на добровільних засадах власну фізичну готовність оцінили 4576 громадян області. За рівнями фізичної підготовленості високий рівень має 1041 особа (відповідно 23 %), достатній рівень – 1618 осіб (35%), середній рівень – 1542 особи (34%), низький рівень фізичної підготовленості – 375 осіб (відповідно 8 %). 
</t>
  </si>
  <si>
    <t xml:space="preserve">7120 учасників  (різних верств і категорій населення), прийняли участь  у  масових фізкультурно-оздоровчих і спортивних заходах у 2019 році: міжнародний спортивно-масовий захід "Нова Пошта Чернігів Напівмарафон 2019", всеукраїнський захід "Olympic Lab", спортивно-масовий захід "Олімпійська зима", церемонія урочистого вшанування кращих спортсменів, тренерів та організаціій Чернігівської області "Бал чемпіонів", обласний етап всеукраїнського спортивного заходу "Олімпійське лелеченя", всеукраїнський олімпійський урок з нагоди Дня фізичної культури і спорту за участі олімпійців, ветеранів спорту, спортивного активу, обласний спортивно-масовий захід "Біатлонна олімпійська зима", зустріч учасників ХІV зимового Європейського юнацького фестивалю, всеукраїнський олімпійський урок. </t>
  </si>
  <si>
    <t>З метою пропаганди  здорового способу життя  "Центром спорт для всіх" та ЦДСПР "Перемога"  проведено футбольний турнір "Україна без наркотиків" ( 60 уч.) З питань популяризації здорового способу життя серед населення, пропаганди рухової активності, запобігання шкідливим звичкам протягом 2019 року, за попередніми даними, організовано та проведено 44 телепередачі, 34 радіовиступів, надруковано 78 статей в пресі та 247 публікацій в інтернет-виданнях, прочитано 7481 лекція, проведено 84527 бесід, 75 тематичних вечорів, круглих столів та видано 1870 санбюлетенів</t>
  </si>
  <si>
    <t xml:space="preserve">Протягом року інформація щодо пропаганди та популяризації здорового способу життя і переваг рухової активності постійно розміщувалась на офіційних сайтах облдержадміністрації, Департаменту сім’ї, молоді та спорту облдержадміністрації, відділення НОК України в Чернігівській області та інших джерелах і засобах масової інформації. Департаментом інформаційної діяльності та комунікацій з громадськістю забезпечено висвітлення у засобах масової інформації позитивного впливу на здоров’я людини оптимальної рухової активності. Зокрема, на офіційному веб-сайті ОДА розміщувалися матеріали за результатами засідань Координаційної ради з питань популяризації серед населення оздоровчої рухової активності при облдержадміністрації: «Як в області популяризується оздоровча рухова активність»
http://cg.gov.ua/index.php?id=350647&amp;tp=page.Також відповідні матеріали про здоровий спосіб життя розміщувалися на веб-сайті ОДА за посиланнями:
http://cg.gov.ua/index.php?id=358034&amp;tp=page, http://cg.gov.ua/index.php?id=357918&amp;tp=page, http://cg.gov.ua/index.php?id=355464&amp;tp=page, http://cg.gov.ua/index.php?id=353457&amp;tp=page, http://cg.gov.ua/index.php?id=353391&amp;tp=page, http://cg.gov.ua/index.php?id=350647&amp;tp=page,
http://cg.gov.ua/index.php?id=342152&amp;tp=page, http://cg.gov.ua/index.php?id=341813&amp;tp=page, http://cg.gov.ua/index.php?id=341864&amp;tp=page,
http://cg.gov.ua/index.php?id=359291&amp;tp=page
                                                                       </t>
  </si>
  <si>
    <t xml:space="preserve"> Серед дітей з особливимии потребами  проведено 4 обласні Спартакіади з видів спорту, чемпіонат області з пауерліфтингу, відкриті змагання з плавання, відкритий обласний турнір з шахів та відкритий обласний турнір з міні-футболу та 4 фінальні змагання  з видів спорту, учасників - 207.   ХХVI Всеукраїнська спартакіада «Повір у себе» серед дітей з інвалідністю 2019 року була присвячена 28-ій річниці незалежності України. 
Заганяння спартакіади «Повір у себе» проводилися в чотири етапи.
І етап – проведення змагань з видів спорту на базах навчально-реабілітаційних центрів та ЗОШ-інтернатів міста та області.
ІІ етап – проведення обласних змагань з видів спорту, до яких залучаються кращі спортсмени І етапу.
ІІІ етап – відбіркові змагання Всеукраїнської Спартакіади з ігрових видів спорту (баскетбол, волейбол, футбол, волейбол сидячи, гандбол (вади зору), баскетбол на візках).
ІV етап – фінальні змагання спартакіади «Повір у себе» проводяться на підставі поданих протоколів проведення обласних змагань до Українського центру «Інваспорт» м. Київ. У 2019 році у фінальних змаганнях взяли участь - 23 учасника.
І етап – проводився з настільного тенісу, плавання, шахів та легкої атлетики на спортивних спорудах НРЦ та ЗОШ – інтернатах міста та області, це шкільні змагання спартакіади «Повір у себе», в якій взяло участь понад 120 дітей з інвалідністю різних нозологій.
ІІ етап – обласна спартакіада «Повір у себе», яка проходила у м. Чернігові та до якої залучено кращих спортсменів І етапу, всього -99 учасників.
Підсумки ІV етапу (фінального).
10 – 13 квітня 2019 р. м. Кам`янське (Дніпровська обл.) – фінальні змагання Всеукраїнської спартакіади «Повір у себе» з плавання серед дітей з інвалідністю з ураженням опорно- рухового апарату. В змаганнях приймали участь 3 вихованок, яким було завойовано 7 медалей, з них золотих – 3 медалі, срібних – 3 медалі та 1 - бронзова медаль. 
13-16 квітня 2019 р., м. Миколаїв – фінальні змагання Всеукраїнської спартакіади «Повір у себе» з настільного тенісу серед дітей з інвалідністю з вадами розумового і фізичного розвитку. В змаганнях взяли участь 8 спортсменів з інвалідністю та було завойовано 14 медалей, з них золотих – 7 медалей, срібних – 4 медалі, бронзових – 3 медалі.
02-06 червня 2019 р., м. Одеса - фінальні змагання Всеукраїнської  спартакіади «Повір у себе» з шахів серед дітей з інвалідністю з вадами слуху та зору. В змаганнях взяли участь 5 спортсменів, з них 4 з вадами слуху та 1 з вадами зору. Вихованцям Чернігівської обласної ДЮСШ осіб з інвалідністю було завойовано 4 медалі, з них золотих – 2 медалі, срібних – 1медаль, бронзових – 1медаль.
30 травня-19 червня 2019 р., м. Одеса (ДП УМЦ «Молода гвардія») - фінальні змагання Всеукраїнської спартакіади «Повір у себе» з настільного тенісу серед дітей з інвалідністю з вадами слуху та легкої атлетики (вади слуху та УОРА). В змаганнях взяли участь 7 спортсменів, з них 5 з настільного тенісу та 2 з легкої атлетики з ураженням опорно-рухового апарату.
Було завойовано: бронзових – 3 медалі, срібних – 3 медалі, золотих – 9 медалі.
</t>
  </si>
  <si>
    <t xml:space="preserve">З метою забезпечення підготовки та участі спортсменів області різних вікових груп у спортивних заходах з неолімпійських видів спорту Департаментом сім'ї, молоді та спорту проведено 22 спортивних змагань та 18 навчально-тренувальних зборів по  підготовці до всеукраїнських і міжнародних змагань. Протягом 2019 року спортсменами області на чемпіонатах світу і Європи, інших відповідальних міжнародних змаганнях серед дорослих, юніорів і юнаків завойовано 47 медалей з 11 неолімпійських видів спорту, 23 з яких - золоті. На Всеукраїнських змаганнях з неолімпійських видів спорту спортсменами області завойовано 283 медалі, з яких 116 золоті. До складу національних збірних команд України із 26 неолімпійських видів спорту входять 120 спортсменів, представників Чернігівщини, з яких 70 спортсменів основного складу, 30 кандидатів та 20 спортсменів резервного складу. Протягом звітного року в області підготовлено 18 майстрів спорту України, 3 - майстрів спорту України міжнародного класу та 106 кандидатів у майстри спорту України і першорозрядників з неолімпійських видів спорту. 
</t>
  </si>
  <si>
    <t xml:space="preserve">З метою підтримки молодих талановитих спортсменів і недопущення переїзду їх в інші регіони чи країни в області рішенням сесії обласної ради «Про внесення змін до обласної програми розвитку фізичної культури і спорту на період 2017 – 2020 роки» передбачено кошти на фінансування штатної збірної команди області з резервного спорту». Розпорядженням голови облдержадміністрації від 19.11.2019 № 663 затверджено порядок проведення конкурсу з комплектування складу штатної збірної команди резервного спорту Чернігівської області». </t>
  </si>
  <si>
    <t>За рекомендаціями обласної державної адміністрації Чернігівською міською радою і окремими районними державними адміністраціями запроваджено програми підтримки молодих обдарованих спортсменів, зокрема учаснику Паралімпійських ігор Дмитру Суярко та кандидату на літні Олімпійські ігри Валентині Кісіль надана допомога у придбанні житла.</t>
  </si>
  <si>
    <r>
      <t xml:space="preserve">За фінансової підтримки з державного бюджету через ДФРР у 2019 році здійснювалась реконструкція двох спортивних об’єктів (перехідних з 2018 р.), у т.ч.: 
- капітальна реконструкція стадіону СДЮШОР з футболу «Юність» у м.Чернігові; - реконструкція зали для фізкультурно-оздоровчих занять в існуючій прибудові до будівлі комунального закладу "Семенівський міський палац культури" з впровадженням комплексних заходів з теплогенерації в м.Семенівка, Чернігівської області. 
Загалом протягом 2019 року на цих об’єктах освоєно 35114,7 тис.грн., у т.ч. з державного бюджету 28523,1 тис.грн. і з місцевих бюджетів 4947,4 тис.грн. Введення їх в експлуатацію планується у квітні 2020 року.Всього на будівництво капітальний ремонт і реконструкцію спортивних об’єктів області та оснащення їх інвентарем і обладнанням протягом звітного року використано 63850,5 тис.грн., у т.ч. з державного бюджету 40509,3 тис.грн., місцевих бюджетів 20473,6 тис.грн. та залучених позабюджетних асигнувань 2867 тис.грн. Для зміцнення спортивної і допоміжної інфраструктури ДП «Олімпійський навчально-спортивний центр «Чернігів» були залучені кошти приватних інвесторів, спонсорів футбольного клубу Премєр-Ліги «Десна». За рахунок спонсорських коштів на ДП ОНСЦ повністю реконструйовано приміщення гуртожитку, відновлювального центру та розширено обладнано їдальню для футболістів. Протягом звітного періоду в м.Чернігові по вул.Кільцева продовжено будівництво інфраструктурних об’єктів фізкультурно-спортивного комплексу «Чернігів-Арена» на який отримано сертифікат Федерації футболу України щодо проведення на стандартному футбольному полі зі штучним покриттям і трибунами на 3 тис. місць комплексу всеукраїнських змагань з футболу серед усіх вікових груп. У 2019 році на території комплексу збудовано 3 міні-футбольні майданчики зі штучною травою. В м.Чернігові розпочато роботи з виготовлення проектно-кошторисної документації щодо виконання будівельно-монтажних робіт з метою завершення будівництва і введення в експлуатацію спорткомплексу «Будівельник» в м.Чернігові по вул.Івана Мазепи. За рахунок коштів міського бюджету м.Чернігова виготовлено проектно-кошторисну документацію на капітальний ремонт і реконструкцію стадіону «Локомотив» Чернігівської СДЮШОР з футболу «Десна». Вартість робіт згідно проекту 139 млн.грн. Проектом передбачено реконструкцію футбольного поля, будівництво трибун для глядачів на 1000 місць, будівництво 2-х спортивних залів (один з трибунами для глядачів), будівництво майданчиків зі штучним покриттям. 
</t>
    </r>
    <r>
      <rPr>
        <sz val="10"/>
        <color indexed="60"/>
        <rFont val="Times New Roman"/>
        <family val="1"/>
      </rPr>
      <t xml:space="preserve">
</t>
    </r>
    <r>
      <rPr>
        <sz val="10"/>
        <rFont val="Times New Roman"/>
        <family val="1"/>
      </rPr>
      <t xml:space="preserve">
</t>
    </r>
  </si>
  <si>
    <t xml:space="preserve">Протягом звітного року в області здійснювалась реалізація державної програми «Будівництва футбольних полів зі штучним покриттям в регіонах України» та програма будівництва мультифункціональних майданчиків для розвитку ігрових видів спорту і реконструкції існуючих майданчиків у мультифункціональні, у ході яких на умовах співфінансування з державного і місцевих бюджетів збудовано і реконструйовано 11 міні-футбольних полів зі штучним покриттям та 4 мультифункціональних майданчиків. Крім того, 9 майданчиків зі штучним покриттям збудовано за рахунок місцевих бюджетів і субвенцій державного бюджету на соціально економічний розвиток окремих територій </t>
  </si>
  <si>
    <t xml:space="preserve">Протягом звітного періоду за очною формою навчання проведено чотири групи курсів підвищення кваліфікації учителів фізичної культури та предмета «Захист Вітчизни». Підвищили свою кваліфікацію 122 учителі фізичної культури та предмета «Захист Вітчизни». У квітні проведено курси з методики викладання футболу. Підвищили свою кваліфікацію 18 учителів фізичної культури загальноосвітніх навчальних закладів. За очно-дистанційною формою навчання проведено курси підвищення кваліфікації учителів фізичної культури. Підвищили свою кваліфікацію 29 учителів фізичної культури та предмета «Захист Вітчизни». За очно-заочною накопичувальною (пролонгованою) формою навчання курси підвищення кваліфікації учителів фізичної культури та предмета «Захист Вітчизни». Підвищили свою кваліфікацію 14 учителів фізичної культури та предмета «Захист Вітчизни».   113 тренерів-викладачів з видів спорту пройшли атестацію і отримали відповідні кваліфікаційні категорії терміном на 4 роки. 
</t>
  </si>
  <si>
    <t xml:space="preserve"> Для підвищення ефективності роботи спортивних закладів та сприянню підвищення спортивних результатів в області  щороку проводиться  інвентаризація та моніторинг діяльності фізкультурно-спортивних установ і організацій, спортивних шкіл, клубів, інших  закладів  та громадських організацій фізкультурно-спортивної  спрямованості. ОТГ надані рекомендації щодо поліпшення якості роботи в умовах децентралізації влади та співпраці з Департаментом. </t>
  </si>
  <si>
    <t xml:space="preserve"> Для залучення дітей і молоді з обмеженими можливостями та реабілітації осіб з інвалідністю засобами фізичної культури і спорту в області функціонує Чернігівський регіональний центр з фізичної культури і спорту осіб з інвалідністю «Інваспорт» з філіями в Бахмацькому, Менському, Сосницькому, Прилуцькому, Городнянському, Корюківському, Срібнянському, Сновському, Ріпкинському районах і містах Ніжині та Прилуки з контингентом 84 спортсменів з інвалідністю. Фізкультурно-спортивну та оздоровчу діяльність проводять 12 тренерів, з яких 4 штатних, з 9 видів спорту: футзалу, бадмінтону, боччі, біатлону, легкої атлетики, лижних гонок, шахів, пауерліфтингу та спортивних танців на візках. </t>
  </si>
  <si>
    <t xml:space="preserve"> Всього в області дві школи вищої спортивної майстерності (ШВСМ, ШВСМ з ігрових видів спорту). Постійний склад спортсменів складає 229 особи. До складу національних збірних команд України із олімпійських видів спорту входить 49 спортсменів, з них осносвого складу 29 чол.,  13- кандидатів до збірної команди  України та 7 - спортсменів резервного складу. Протягом 2019 року 6 спортсменам присвоєно звання  - майстер спорту України, 1 спортсмену майстер спорту України міжнародного класу. </t>
  </si>
  <si>
    <t xml:space="preserve">З метою підвищення рівня фізичної підготовки молоді для проходження служби у збройних силах України в області систематично проводяться заходи з реалізації програми військово-патріотичного виховання молоді. У 2019 році проведено понад 50 фізкультурно-спортивних заходів, у яких взяло участь більше 5 тис. осіб. 
У квітні 2019 року на базі Чернігівського ліцею з посиленою військово-фізичною підготовкою Чернігівської обласної ради проведено навчально-польові збори для 237 здобувачів освіти 11-х класів закладів загальної середньої освіти обласного підпорядкування. У рамках заходу юнаки та дівчата  взяли участь у навчальних тренуваннях зі стрільби з автомата Калашникова, відпрацювали правила поводження зі зброєю та боєприпасами на базі військової частини смт. Гончарівське Чернігівського району. 
Найбільш масовим патріотичним заходом серед дітей та учнівської молоді Чернігівщини є щорічна Всеукраїнська дитячо-юнацька військово-патріотична гра «Сокіл» («Джура»). У квітні-травні поточного року у закладах освіти області проведено початковий та перший (районний, об’єднаної територіальної громади, міський) етапи гри. 16-21 травня 2019 року на базі дитячого табору «Юний турист» у с. Количівка Іванівської об’єднаної територіальної громади проведено підсумкове наметове шестиденне таборування другого (обласного) етапу гри «Сокіл» («Джура») за участю 380 джур (38 роїв закладів освіти області). 
У період із 06 по 10.05.2019 року (м. Житомир) збірна команда області у складі 10 спортсменів та 2 тренерів взяла участь у Всеукраїнській спартакіаді серед допризовної молоді. З 26 команд-учасниць команда Чернігівської області посіла 12 місце.
З 25 по 27 вересня 2019 року в смт Десна Козелецького району Чернігівської області на базі 169 Навчального центру Сухопутних військ Збройних Сил України проходив обласний національно-патріотичний захід «Я-патріот». Близько 150 юнаків, віком від 15 до 17 років, три дні проживали у військових казармах, проходили теоретичні та практичні навчання із тактичної військової та медичної підготовки, змагалися у метанні ручних гранат, стрільбі з автомату, підтягуванні на перекладині та бігу на 100 м. За підсумками змагань І місце виборола команда Коропського району.
</t>
  </si>
  <si>
    <r>
      <t>Кількість населення охопленого фізкультурно-оздоровчою діяльністю  в області - 64899. Центрами фізичного здоров'я населення "Спорт для всіх" проведено 268 спортивно-масових заходів за участі 24731 учасника зокрема Обласним ЦФЗН "Спорт для всіх" проведено 55 заходів направлених на фізкультурно-оздоровчу роботу у навчальних закладах та за місцем проживання громадян, охоплено - 5610 учасників.  Чернігівська обласна організація фізкультурно-спортивного товариства "Україна" провела: обласний кубок міста з міні футболу серед працівників банківських устанв - 60 уч., відкритий обласний чемпіонат ЧОО ГО «ВФСТ «Україна» з шахів серед чоловіків - 26 уч., відкритий чемпіонат ЧОО ГО «ВФСТ «Україна» з боксу - 20 уч., чемпіонат міста з футболу «Зимова іскра 2019»- 288 уч., чемпіонат ЧОО ГО ВФСТ «Україна» з шахів серед чоловіків- 24 уч., відкритий обласний чемпіонат з футболу "Зимова іскра 2019"- 500 уч.,відкритий чемпіонат з веслування на байдарках і каное серед спортсменів-ветеранів спорту - 32 уч., відкритий чемпіонат з кікбоксингу WPKA серед усіх вікових груп- 120уч.,відкритий обласний чемпіонат з боксу серед працівників меблевої фабрики - 52 уч., відкритий кубок ЧОО ГО «ВФСТ «Україна» з кікбоксингу WPKA "Новорічна рукавичка" серед дорослих, юніорів, старших юнаків - 130 уч. ФСТ "Колос" проведено: фінальні змагання з футболу «Хто ти, майбутній Олімпієць?» серед юнаків в м. Чернігів - 10 команд, фінал першості з футболу серед ветеранів 45+, 50+  р. н. ГО ВАСФУ Пам’яті бійців 73-го морського центру сил спеціальних операцій; КФК сільських та селищних рад в м. Очаків Миколаївської обл. - 13 уч.; два Кубки ГО «ЧООВФСТ «Колос» з міні-футболу (6х6) серед юнаків віком від 18 р. та старші - 36 уч.; два обласні змагання ФСТ «Колос» АПК України серед керівників сільських, селищних громад та депутатів усіх рівнів серед ветеранів з міні-футболу - 26 уч.; обласні змагання ФСТ «Колос» серед спортивних команд сільських, селищних рад «Краще спортивне село Чернігівщини-2019» - 21 уч.; обласні сільські спортивні ігри Чернігівщини 2019 серед збірних команд районних організацій ВФСТ «Колос» з волейболу - 28 уч. ФСТ "Динамо" проведено : 5 обласних змагань на кубок "Динамо " з різних видів спорту - 322 уч.,  6 чемпіонатів області серед КФК "Динаміда-2019 з різних видів спорту - 445 уч., 5 чемпіонатів ФСТ "Динамо" з різних видів спорту- 30 уч.. ФСТ "Спартак"  проведено: 6 спартакіад серед різних трудових коллективів та підприємств- 1070 уч.,  "Дні здоров'я</t>
    </r>
    <r>
      <rPr>
        <b/>
        <sz val="10"/>
        <rFont val="Times New Roman"/>
        <family val="1"/>
      </rPr>
      <t>"</t>
    </r>
    <r>
      <rPr>
        <sz val="10"/>
        <rFont val="Times New Roman"/>
        <family val="1"/>
      </rPr>
      <t xml:space="preserve">серед трудових колектівів-154 уч., кубок Чернігівської обласної федерації веслування на байдарках і каное -56 уч., обласний л/а пробіг присвячений пам'яті Ю.Зеляка -82 уч. Всі ФСТ прийнчли участь у міжгалузевій обласній спартакіаді серед колективів ЧОО ФСТ «Спартак», ЧОО ГО «ВФСТ «Україна», ГО ЧТООВФСТ «Колос», ГО ЧОО ФСТ «Динамо» України 20.07.2019р.. </t>
    </r>
  </si>
  <si>
    <t xml:space="preserve"> В  Чернігівській області створено 50 територіальних громад.  В 41 громадах створені структурні підрозділи, які відповідають за розвиток  фізичної культури та спорту.Штатних працівників у сфері фізичної культури та спорту об'єднаних теритопіальних громад  - 44.</t>
  </si>
  <si>
    <t xml:space="preserve">В 2019 році реалізовано 5 проектів (заходів), визнаних переможцями конкурсу з визначення програм (проектів, заходів) по проведенню фізкультурно-спортивних заходів, розроблених інститутами громадянського суспільства, для виконання (реалізації) яких надавалась фінансова підтримка з обласного бюджету:
1.ГО «Екстрим-клуб СЕМАРГЛ», проект «Спортивно-туристичне багатоборство «Siver Race-2019».
2.ГО «СФЕРА МОЛОДІ», спортивний захід «Напівмарафон Чернігів – 2019». 
3.ГО "Чернігівська федерація армспорту» проект " обласний турнір з армспорту, присвячений Дню Незалежності України. 
4.ГО «СФЕРА МОЛОДІ», спортивний захід «Спорт як спосіб життя".
5.ГЕО "Мама-86-Ніжин", проект "Спортивні збори "Характерник". 
</t>
  </si>
  <si>
    <t xml:space="preserve"> В спортивних школах в області відкрито та працює 206 відділень з видів спорту (169 відділень з олімпійських видів,  29 - з неолімпійських та 8 - для осіб з інвалідністю).  Різними видами спорту систематично займаються 14,6 тис. осіб. Відповідно до затвердженого Календарного плану спортивних заходів Чернігівської області на 2019 рік проведено 55 обласних змагань з олімпійських видів  спорту та 121 - НТЗ з підготовки до всеукраїнських і міжнародних змагань, в яких взяло участь понад 3,7 тис. осіб. З неолімпійських видів спорту проведено - 22 обласних змагань, та 18 - НТЗ з підготовки до всеукраїнських і міжнародних змагань, учасників - понад 0,6 тис. осіб.
</t>
  </si>
  <si>
    <t xml:space="preserve"> З метою забезпечення підготовки та участі спортсменів області різних вікових груп у спортивних заходах 2019 року лише Департаментом сім'ї, молоді та спорту проведено 55 спортивних змагань з олімпійських видів спорту та 121 навчально-тренувальних зборів по підготовці до всеукраїнських і міжнародних змагань. Протягом 2019 року спортсменами області на чемпіонатах світу і Європи, інших відповідальних міжнародних змаганнях серед дорослих, юніорів і юнаків завойовано 53 медалі з 11 олімпійських видів спорту, 20 з яких - золоті. На Всеукраїнських змаганнях з олімпійських видів спорту спортсменами області завойовано 461 медаль, з яких 181 золота. До складу національних збірних команд України із 16 олімпійських видів спорту входять 97 спортсменів, представників Чернігівщини, з яких 35 спортсменів основного складу, 36 кандидатів та 26 спортсменів резервного складу. Протягом звітного року в області підготовлено 14 майстрів спорту України, 1 - майстра спорту України міжнародного класу та 371 кандидатів у майстри спорту України і першорозрядників з олімпійських видів спорту. </t>
  </si>
  <si>
    <t>Представники області, особи з інвалідністю,  взяли участь у 29 чемпіонатах України з різних видів спорту,  11 Кубках України з видів спорту,  4 Всеукраїнських Спартакіадах, 3-ох міжнародних турнірах з видів спорту. Проведено 88 навчально-тренувальних зборів. До складу національних збірних команд України - осіб з інвалідністю із 10  видів спорту входять 35 спортсменів, представників Чернігівщини, з яких 17 спортсменів основного складу, 15 кандидатів та 3 спортсмени резервного складу. Протягом звітного року в області підготовлено 5 майстрів спорту України, 1 - майстра спорту України міжнародного класу.</t>
  </si>
  <si>
    <t xml:space="preserve">З метою реалізації завдань щодо підготовки провідних спортсменів Чернігівщини до Олімпійських і Паралімпійських ігор при облдержадміністрації створено Організаційний комітет до складу якого включено керівників структурних підрозділів облдержадміністрації, обласної та міської м.Чернігова рад, які безпосередньо чи опосередковано можуть сприяти розв’язанню проблем щодо забезпечення якісної підготовки провідних спортсменів Чернігівщини до Олімпійських, Паралімпійських і Дефлімпійських ігор, Всесвітніх універсіад, чемпіонатів світу та Європи.
З урахуванням пропозицій від тренерів Оргкомітетом визначено і узгоджено коло проблемних питань, які поетапно вирішуються для спортсменів і їх тренерів в процесі реалізації програми підготовки.
Зокрема, вирішено питання щодо забезпечення спортсменів кандидатів у необхідному обсязі фінансуванням участі у всеукраїнських та міжнародних змаганнях і планових навчально-тренувальних зборах.
Поетапно, як за рахунок бюджетних асигнувань, так і за рахунок залучених коштів вирішується питання щодо придбання для спортсменів з інвалідністю необхідного інвентарю і обладнання та інших складових і аксесуарів.Всі спортсмени-кандидати, що готуються до участі в Олімпійських і Паралімпійських іграх забезпечуються щоденним харчуванням та у необхідному обсязі фармакологічно-відновлювальними і вітамінними препаратами
</t>
  </si>
  <si>
    <t xml:space="preserve"> Протягом року 20 обдарованих спортсменів, в т. ч. 4 паралімпійців та дефлімпійців, отримували щомісяця обласні стипендії. Двоє спортсменок області Костевич Олена (кульова стрільба) та Кісіль Валентина (важка атлетика) отримували стипендії, як провідні спортсмени Чернігівщини - кандидати на участь у літніх 2020 року Олімпійських іграх у м.Токіо, Японія. Програми виплати щомісячних стипендій та грошових винагород за високі спортивні досягнення на офіційних міжнародних змаганнях діють у містах  та деяких районах області. Лише через Департамент грошові винагороди в області отримали 11 спортсменів та їх тренери. За рекомендаціями обласної державної адміністрації Чернігівською міською радою і окремими районними державними адміністраціями також запроваджено програми підтримки молодих обдарованих спортсменів з виплатами щомісячних або щоквартальних стипендій.</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</si>
</sst>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2">
    <font>
      <sz val="10"/>
      <name val="Arial"/>
      <family val="0"/>
    </font>
    <font>
      <sz val="11"/>
      <color indexed="8"/>
      <name val="Calibri"/>
      <family val="2"/>
    </font>
    <font>
      <b/>
      <sz val="10"/>
      <name val="Times New Roman"/>
      <family val="1"/>
    </font>
    <font>
      <sz val="10"/>
      <name val="Times New Roman"/>
      <family val="1"/>
    </font>
    <font>
      <sz val="8"/>
      <name val="Times New Roman"/>
      <family val="1"/>
    </font>
    <font>
      <sz val="12"/>
      <name val="Times New Roman"/>
      <family val="1"/>
    </font>
    <font>
      <u val="single"/>
      <sz val="12"/>
      <name val="Times New Roman"/>
      <family val="1"/>
    </font>
    <font>
      <b/>
      <sz val="12"/>
      <name val="Times New Roman"/>
      <family val="1"/>
    </font>
    <font>
      <b/>
      <sz val="10"/>
      <name val="Arial"/>
      <family val="2"/>
    </font>
    <font>
      <b/>
      <sz val="14"/>
      <name val="Times New Roman"/>
      <family val="1"/>
    </font>
    <font>
      <i/>
      <sz val="12"/>
      <name val="Times New Roman"/>
      <family val="1"/>
    </font>
    <font>
      <b/>
      <sz val="12"/>
      <name val="Arial"/>
      <family val="2"/>
    </font>
    <font>
      <sz val="10"/>
      <color indexed="8"/>
      <name val="Times New Roman"/>
      <family val="1"/>
    </font>
    <font>
      <b/>
      <sz val="15"/>
      <color indexed="62"/>
      <name val="Calibri"/>
      <family val="2"/>
    </font>
    <font>
      <b/>
      <sz val="11"/>
      <color indexed="62"/>
      <name val="Calibri"/>
      <family val="2"/>
    </font>
    <font>
      <b/>
      <sz val="18"/>
      <color indexed="62"/>
      <name val="Cambria"/>
      <family val="2"/>
    </font>
    <font>
      <sz val="10"/>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3"/>
      <color indexed="62"/>
      <name val="Calibri"/>
      <family val="2"/>
    </font>
    <font>
      <b/>
      <sz val="11"/>
      <color indexed="8"/>
      <name val="Calibri"/>
      <family val="2"/>
    </font>
    <font>
      <b/>
      <sz val="11"/>
      <color indexed="9"/>
      <name val="Calibri"/>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56"/>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Times New Roman"/>
      <family val="1"/>
    </font>
    <font>
      <sz val="10"/>
      <color rgb="FF002060"/>
      <name val="Times New Roman"/>
      <family val="1"/>
    </font>
    <font>
      <sz val="10"/>
      <color rgb="FFC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C7CE"/>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23" borderId="1" applyNumberFormat="0" applyAlignment="0" applyProtection="0"/>
    <xf numFmtId="9" fontId="0" fillId="0" borderId="0" applyFont="0" applyFill="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2" applyNumberFormat="0" applyFill="0" applyAlignment="0" applyProtection="0"/>
    <xf numFmtId="0" fontId="22"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39" fillId="0" borderId="5" applyNumberFormat="0" applyFill="0" applyAlignment="0" applyProtection="0"/>
    <xf numFmtId="0" fontId="40" fillId="25" borderId="6" applyNumberFormat="0" applyAlignment="0" applyProtection="0"/>
    <xf numFmtId="0" fontId="15" fillId="0" borderId="0" applyNumberFormat="0" applyFill="0" applyBorder="0" applyAlignment="0" applyProtection="0"/>
    <xf numFmtId="0" fontId="41" fillId="26"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0" applyNumberFormat="0" applyBorder="0" applyAlignment="0" applyProtection="0"/>
    <xf numFmtId="0" fontId="0" fillId="29" borderId="8" applyNumberFormat="0" applyFont="0" applyAlignment="0" applyProtection="0"/>
    <xf numFmtId="0" fontId="46" fillId="27"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26">
    <xf numFmtId="0" fontId="0" fillId="0" borderId="0" xfId="0" applyAlignment="1">
      <alignment/>
    </xf>
    <xf numFmtId="0" fontId="0" fillId="0" borderId="0" xfId="0" applyFont="1" applyAlignment="1">
      <alignment vertical="top" wrapText="1"/>
    </xf>
    <xf numFmtId="0" fontId="0" fillId="0" borderId="0" xfId="0" applyFont="1" applyAlignment="1">
      <alignment/>
    </xf>
    <xf numFmtId="0" fontId="0" fillId="0" borderId="0" xfId="0" applyFont="1" applyFill="1" applyAlignment="1">
      <alignment vertical="top" wrapText="1"/>
    </xf>
    <xf numFmtId="0" fontId="0" fillId="0" borderId="0" xfId="0" applyFont="1" applyFill="1" applyAlignment="1">
      <alignment/>
    </xf>
    <xf numFmtId="0" fontId="3" fillId="0" borderId="10" xfId="0" applyFont="1" applyBorder="1" applyAlignment="1">
      <alignment vertical="top"/>
    </xf>
    <xf numFmtId="2" fontId="3" fillId="0" borderId="10" xfId="0" applyNumberFormat="1" applyFont="1" applyBorder="1" applyAlignment="1">
      <alignment horizontal="center" vertical="center" textRotation="90" wrapText="1"/>
    </xf>
    <xf numFmtId="2" fontId="3" fillId="0" borderId="10" xfId="0" applyNumberFormat="1" applyFont="1" applyFill="1" applyBorder="1" applyAlignment="1">
      <alignment horizontal="center" vertical="center" textRotation="90" wrapText="1"/>
    </xf>
    <xf numFmtId="0" fontId="3" fillId="0" borderId="11" xfId="0" applyFont="1" applyBorder="1" applyAlignment="1">
      <alignment vertical="top" wrapText="1"/>
    </xf>
    <xf numFmtId="2" fontId="3" fillId="0" borderId="11" xfId="0" applyNumberFormat="1" applyFont="1" applyBorder="1" applyAlignment="1">
      <alignment horizontal="center" vertical="center" textRotation="90" wrapText="1"/>
    </xf>
    <xf numFmtId="2" fontId="3" fillId="0" borderId="11" xfId="0" applyNumberFormat="1" applyFont="1" applyFill="1" applyBorder="1" applyAlignment="1">
      <alignment horizontal="center" vertical="center" textRotation="90" wrapText="1"/>
    </xf>
    <xf numFmtId="2" fontId="3" fillId="0" borderId="11" xfId="0" applyNumberFormat="1" applyFont="1" applyBorder="1" applyAlignment="1">
      <alignment horizontal="center" vertical="center" textRotation="90"/>
    </xf>
    <xf numFmtId="0" fontId="3" fillId="0" borderId="11" xfId="0" applyFont="1" applyFill="1" applyBorder="1" applyAlignment="1">
      <alignment vertical="top" wrapText="1"/>
    </xf>
    <xf numFmtId="2" fontId="3" fillId="0" borderId="11" xfId="0" applyNumberFormat="1" applyFont="1" applyFill="1" applyBorder="1" applyAlignment="1">
      <alignment horizontal="center" vertical="center" textRotation="90"/>
    </xf>
    <xf numFmtId="0" fontId="3" fillId="0" borderId="10" xfId="0" applyFont="1" applyBorder="1" applyAlignment="1">
      <alignment vertical="top" wrapText="1"/>
    </xf>
    <xf numFmtId="0" fontId="2" fillId="0" borderId="11" xfId="0" applyFont="1" applyBorder="1" applyAlignment="1">
      <alignment vertical="top" wrapText="1"/>
    </xf>
    <xf numFmtId="0" fontId="3" fillId="0" borderId="0" xfId="0" applyFont="1" applyAlignment="1">
      <alignment/>
    </xf>
    <xf numFmtId="0" fontId="3" fillId="0" borderId="0" xfId="0" applyFont="1" applyFill="1" applyAlignment="1">
      <alignment/>
    </xf>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wrapText="1"/>
    </xf>
    <xf numFmtId="0" fontId="2" fillId="0" borderId="0" xfId="0" applyFont="1" applyAlignment="1">
      <alignment vertical="top" wrapText="1"/>
    </xf>
    <xf numFmtId="0" fontId="5" fillId="0" borderId="0" xfId="0" applyFont="1" applyAlignment="1">
      <alignment/>
    </xf>
    <xf numFmtId="0" fontId="5" fillId="0" borderId="0" xfId="0" applyFont="1" applyAlignment="1">
      <alignment vertical="top" wrapText="1"/>
    </xf>
    <xf numFmtId="0" fontId="0" fillId="0" borderId="12"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1" xfId="0" applyFont="1" applyBorder="1" applyAlignment="1">
      <alignment vertical="center" textRotation="90" wrapText="1"/>
    </xf>
    <xf numFmtId="0" fontId="2" fillId="0" borderId="17" xfId="0" applyFont="1" applyBorder="1" applyAlignment="1">
      <alignment vertical="top" wrapText="1"/>
    </xf>
    <xf numFmtId="0" fontId="2" fillId="0" borderId="11" xfId="0" applyFont="1" applyFill="1" applyBorder="1" applyAlignment="1">
      <alignment vertical="top" wrapText="1"/>
    </xf>
    <xf numFmtId="2" fontId="2" fillId="0" borderId="11" xfId="0" applyNumberFormat="1" applyFont="1" applyBorder="1" applyAlignment="1">
      <alignment vertical="top" textRotation="90" wrapText="1"/>
    </xf>
    <xf numFmtId="2" fontId="0" fillId="0" borderId="18" xfId="0" applyNumberFormat="1" applyBorder="1" applyAlignment="1">
      <alignment wrapText="1"/>
    </xf>
    <xf numFmtId="2" fontId="0" fillId="0" borderId="11" xfId="0" applyNumberFormat="1" applyBorder="1" applyAlignment="1">
      <alignment wrapText="1"/>
    </xf>
    <xf numFmtId="2" fontId="0" fillId="0" borderId="11" xfId="0" applyNumberFormat="1" applyFont="1" applyBorder="1" applyAlignment="1">
      <alignment wrapText="1"/>
    </xf>
    <xf numFmtId="2" fontId="0" fillId="0" borderId="19" xfId="0" applyNumberFormat="1" applyBorder="1" applyAlignment="1">
      <alignment wrapText="1"/>
    </xf>
    <xf numFmtId="2" fontId="0" fillId="0" borderId="20" xfId="0" applyNumberFormat="1" applyBorder="1" applyAlignment="1">
      <alignment wrapText="1"/>
    </xf>
    <xf numFmtId="2" fontId="0" fillId="0" borderId="21" xfId="0" applyNumberFormat="1" applyBorder="1" applyAlignment="1">
      <alignment wrapText="1"/>
    </xf>
    <xf numFmtId="2" fontId="0" fillId="0" borderId="22" xfId="0" applyNumberFormat="1" applyBorder="1" applyAlignment="1">
      <alignment wrapText="1"/>
    </xf>
    <xf numFmtId="0" fontId="3" fillId="0" borderId="0" xfId="0" applyFont="1" applyFill="1" applyAlignment="1">
      <alignment horizontal="right"/>
    </xf>
    <xf numFmtId="0" fontId="3" fillId="0" borderId="0" xfId="0" applyFont="1" applyFill="1" applyBorder="1" applyAlignment="1">
      <alignment vertical="top" wrapText="1"/>
    </xf>
    <xf numFmtId="0" fontId="0" fillId="0" borderId="11" xfId="0" applyBorder="1" applyAlignment="1">
      <alignment/>
    </xf>
    <xf numFmtId="0" fontId="8" fillId="0" borderId="11" xfId="0" applyFont="1" applyBorder="1" applyAlignment="1">
      <alignment horizontal="center"/>
    </xf>
    <xf numFmtId="0" fontId="5" fillId="0" borderId="11" xfId="0" applyFont="1" applyBorder="1" applyAlignment="1">
      <alignment textRotation="90" wrapText="1"/>
    </xf>
    <xf numFmtId="0" fontId="11" fillId="0" borderId="11" xfId="0" applyFont="1" applyBorder="1" applyAlignment="1">
      <alignment horizontal="center"/>
    </xf>
    <xf numFmtId="0" fontId="5" fillId="0" borderId="11" xfId="0" applyFont="1" applyBorder="1" applyAlignment="1">
      <alignment wrapText="1"/>
    </xf>
    <xf numFmtId="0" fontId="0" fillId="0" borderId="11" xfId="0"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1" xfId="0" applyFont="1" applyBorder="1" applyAlignment="1">
      <alignment horizontal="left" vertical="top" wrapText="1"/>
    </xf>
    <xf numFmtId="0" fontId="9" fillId="0" borderId="0" xfId="0" applyFont="1" applyAlignment="1">
      <alignment vertical="top" wrapText="1"/>
    </xf>
    <xf numFmtId="180" fontId="5" fillId="0" borderId="11" xfId="0" applyNumberFormat="1" applyFont="1" applyBorder="1" applyAlignment="1">
      <alignment horizontal="left" vertical="center"/>
    </xf>
    <xf numFmtId="49" fontId="0" fillId="0" borderId="11" xfId="0" applyNumberFormat="1" applyFont="1" applyBorder="1" applyAlignment="1">
      <alignment wrapText="1"/>
    </xf>
    <xf numFmtId="49" fontId="0" fillId="0" borderId="19" xfId="0" applyNumberFormat="1" applyFont="1" applyBorder="1" applyAlignment="1">
      <alignment wrapText="1"/>
    </xf>
    <xf numFmtId="2" fontId="12" fillId="0" borderId="11" xfId="0" applyNumberFormat="1" applyFont="1" applyBorder="1" applyAlignment="1">
      <alignment horizontal="center" vertical="center" textRotation="90" wrapText="1"/>
    </xf>
    <xf numFmtId="2" fontId="49" fillId="0" borderId="11" xfId="0" applyNumberFormat="1" applyFont="1" applyBorder="1" applyAlignment="1">
      <alignment horizontal="center" vertical="center" textRotation="90" wrapText="1"/>
    </xf>
    <xf numFmtId="2" fontId="3" fillId="0" borderId="10" xfId="0" applyNumberFormat="1" applyFont="1" applyBorder="1" applyAlignment="1">
      <alignment vertical="center" textRotation="90" wrapText="1"/>
    </xf>
    <xf numFmtId="2" fontId="3" fillId="0" borderId="10" xfId="0" applyNumberFormat="1" applyFont="1" applyBorder="1" applyAlignment="1">
      <alignment vertical="center" textRotation="90"/>
    </xf>
    <xf numFmtId="2" fontId="50" fillId="0" borderId="11" xfId="0" applyNumberFormat="1" applyFont="1" applyBorder="1" applyAlignment="1">
      <alignment horizontal="center" vertical="center" textRotation="90"/>
    </xf>
    <xf numFmtId="2" fontId="50" fillId="0" borderId="11" xfId="0" applyNumberFormat="1" applyFont="1" applyBorder="1" applyAlignment="1">
      <alignment horizontal="center" vertical="center" textRotation="90" wrapText="1"/>
    </xf>
    <xf numFmtId="2" fontId="50" fillId="0" borderId="11" xfId="0" applyNumberFormat="1" applyFont="1" applyFill="1" applyBorder="1" applyAlignment="1">
      <alignment horizontal="center" vertical="center" textRotation="90"/>
    </xf>
    <xf numFmtId="2" fontId="50" fillId="0" borderId="11" xfId="0" applyNumberFormat="1" applyFont="1" applyFill="1" applyBorder="1" applyAlignment="1">
      <alignment horizontal="center" vertical="center" textRotation="90" wrapText="1"/>
    </xf>
    <xf numFmtId="2" fontId="50" fillId="0" borderId="10" xfId="0" applyNumberFormat="1" applyFont="1" applyBorder="1" applyAlignment="1">
      <alignment vertical="center" textRotation="90"/>
    </xf>
    <xf numFmtId="2" fontId="51" fillId="0" borderId="11" xfId="0" applyNumberFormat="1" applyFont="1" applyFill="1" applyBorder="1" applyAlignment="1">
      <alignment horizontal="center" vertical="center" textRotation="90" wrapText="1"/>
    </xf>
    <xf numFmtId="2" fontId="51" fillId="0" borderId="11" xfId="0" applyNumberFormat="1" applyFont="1" applyBorder="1" applyAlignment="1">
      <alignment horizontal="center" vertical="center" textRotation="90" wrapText="1"/>
    </xf>
    <xf numFmtId="2" fontId="50" fillId="0" borderId="10" xfId="0" applyNumberFormat="1" applyFont="1" applyFill="1" applyBorder="1" applyAlignment="1">
      <alignment vertical="center" textRotation="90" wrapText="1"/>
    </xf>
    <xf numFmtId="2" fontId="2" fillId="0" borderId="11" xfId="0" applyNumberFormat="1" applyFont="1" applyFill="1" applyBorder="1" applyAlignment="1">
      <alignment vertical="top" textRotation="90" wrapText="1"/>
    </xf>
    <xf numFmtId="0" fontId="3" fillId="0" borderId="10" xfId="0" applyNumberFormat="1" applyFont="1" applyFill="1" applyBorder="1" applyAlignment="1">
      <alignment vertical="top" wrapText="1"/>
    </xf>
    <xf numFmtId="0" fontId="3" fillId="0" borderId="10" xfId="0" applyFont="1" applyFill="1" applyBorder="1" applyAlignment="1">
      <alignment vertical="top" wrapText="1"/>
    </xf>
    <xf numFmtId="0" fontId="9" fillId="0" borderId="0" xfId="0" applyFont="1" applyAlignment="1">
      <alignment horizontal="left" vertical="top" wrapText="1"/>
    </xf>
    <xf numFmtId="0" fontId="3" fillId="0" borderId="17"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25" xfId="0" applyFont="1" applyBorder="1" applyAlignment="1">
      <alignment horizontal="center" vertical="top" wrapText="1"/>
    </xf>
    <xf numFmtId="0" fontId="5" fillId="0" borderId="10" xfId="0" applyFont="1" applyBorder="1" applyAlignment="1">
      <alignment horizontal="center" textRotation="90" wrapText="1"/>
    </xf>
    <xf numFmtId="0" fontId="5" fillId="0" borderId="13" xfId="0" applyFont="1" applyBorder="1" applyAlignment="1">
      <alignment horizontal="center" textRotation="90" wrapText="1"/>
    </xf>
    <xf numFmtId="0" fontId="5" fillId="0" borderId="25" xfId="0" applyFont="1" applyBorder="1" applyAlignment="1">
      <alignment horizontal="center" textRotation="90" wrapText="1"/>
    </xf>
    <xf numFmtId="0" fontId="9" fillId="0" borderId="0" xfId="0" applyFont="1" applyAlignment="1">
      <alignment horizontal="center"/>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25" xfId="0" applyFont="1" applyBorder="1" applyAlignment="1">
      <alignment horizontal="center" vertical="top" wrapText="1"/>
    </xf>
    <xf numFmtId="2" fontId="3" fillId="0" borderId="10" xfId="0" applyNumberFormat="1" applyFont="1" applyBorder="1" applyAlignment="1">
      <alignment horizontal="center" vertical="center" textRotation="90" wrapText="1"/>
    </xf>
    <xf numFmtId="2" fontId="3" fillId="0" borderId="25" xfId="0" applyNumberFormat="1" applyFont="1" applyBorder="1" applyAlignment="1">
      <alignment horizontal="center" vertical="center" textRotation="90" wrapText="1"/>
    </xf>
    <xf numFmtId="2" fontId="50" fillId="0" borderId="10" xfId="0" applyNumberFormat="1" applyFont="1" applyBorder="1" applyAlignment="1">
      <alignment horizontal="center" vertical="center" textRotation="90" wrapText="1"/>
    </xf>
    <xf numFmtId="2" fontId="50" fillId="0" borderId="25" xfId="0" applyNumberFormat="1" applyFont="1" applyBorder="1" applyAlignment="1">
      <alignment horizontal="center" vertical="center" textRotation="90" wrapText="1"/>
    </xf>
    <xf numFmtId="2" fontId="50" fillId="0" borderId="10" xfId="0" applyNumberFormat="1" applyFont="1" applyFill="1" applyBorder="1" applyAlignment="1">
      <alignment horizontal="center" vertical="center" textRotation="90" wrapText="1"/>
    </xf>
    <xf numFmtId="2" fontId="50" fillId="0" borderId="25" xfId="0" applyNumberFormat="1" applyFont="1" applyFill="1" applyBorder="1" applyAlignment="1">
      <alignment horizontal="center" vertical="center" textRotation="90" wrapText="1"/>
    </xf>
    <xf numFmtId="0" fontId="3" fillId="0" borderId="11" xfId="0" applyFont="1" applyBorder="1" applyAlignment="1">
      <alignment vertical="top" wrapText="1"/>
    </xf>
    <xf numFmtId="0" fontId="3" fillId="0" borderId="11" xfId="0" applyFont="1" applyFill="1" applyBorder="1" applyAlignment="1">
      <alignment vertical="top" wrapText="1"/>
    </xf>
    <xf numFmtId="0" fontId="3" fillId="0" borderId="11" xfId="0" applyFont="1" applyBorder="1" applyAlignment="1">
      <alignment horizontal="center" vertical="center" textRotation="90" wrapText="1"/>
    </xf>
    <xf numFmtId="0" fontId="3" fillId="0" borderId="11" xfId="0" applyFont="1" applyFill="1" applyBorder="1" applyAlignment="1">
      <alignment horizontal="center" vertical="top" wrapText="1"/>
    </xf>
    <xf numFmtId="0" fontId="2" fillId="0" borderId="11" xfId="0"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5" fillId="0" borderId="0" xfId="0" applyFont="1" applyAlignment="1">
      <alignment horizontal="left" vertical="top" wrapText="1"/>
    </xf>
    <xf numFmtId="0" fontId="3" fillId="0" borderId="10" xfId="0" applyFont="1" applyFill="1" applyBorder="1" applyAlignment="1">
      <alignment horizontal="left" vertical="top" wrapText="1"/>
    </xf>
    <xf numFmtId="0" fontId="3" fillId="0" borderId="25" xfId="0" applyFont="1" applyFill="1" applyBorder="1" applyAlignment="1">
      <alignment horizontal="left"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7" fillId="0" borderId="34" xfId="0" applyFont="1" applyBorder="1" applyAlignment="1">
      <alignment horizontal="center" vertical="top" wrapText="1"/>
    </xf>
    <xf numFmtId="0" fontId="4" fillId="0" borderId="0" xfId="0" applyFont="1" applyAlignment="1">
      <alignment horizontal="left" vertical="top"/>
    </xf>
    <xf numFmtId="0" fontId="6" fillId="0" borderId="0" xfId="0" applyFont="1" applyAlignment="1">
      <alignment horizontal="left"/>
    </xf>
    <xf numFmtId="0" fontId="5" fillId="0" borderId="0" xfId="0" applyFont="1" applyAlignment="1">
      <alignment horizontal="left"/>
    </xf>
    <xf numFmtId="0" fontId="3" fillId="0" borderId="11" xfId="0" applyFont="1" applyBorder="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2" fillId="0" borderId="11" xfId="0" applyFont="1" applyBorder="1" applyAlignment="1">
      <alignment horizontal="center" vertical="top"/>
    </xf>
    <xf numFmtId="0" fontId="2" fillId="0" borderId="10" xfId="0" applyFont="1" applyBorder="1" applyAlignment="1">
      <alignment horizontal="center" vertical="top"/>
    </xf>
    <xf numFmtId="0" fontId="5" fillId="0" borderId="0" xfId="0" applyFont="1" applyAlignment="1">
      <alignment horizontal="center"/>
    </xf>
    <xf numFmtId="0" fontId="3" fillId="0" borderId="11" xfId="0" applyFont="1" applyFill="1" applyBorder="1" applyAlignment="1">
      <alignment horizontal="center" vertical="center" textRotation="90" wrapText="1"/>
    </xf>
    <xf numFmtId="0" fontId="6" fillId="0" borderId="0" xfId="0" applyFont="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Q24"/>
  <sheetViews>
    <sheetView zoomScalePageLayoutView="0" workbookViewId="0" topLeftCell="A1">
      <selection activeCell="J15" sqref="J15"/>
    </sheetView>
  </sheetViews>
  <sheetFormatPr defaultColWidth="9.140625" defaultRowHeight="12.75"/>
  <cols>
    <col min="1" max="1" width="4.140625" style="0" customWidth="1"/>
    <col min="2" max="2" width="15.00390625" style="0" customWidth="1"/>
    <col min="3" max="4" width="15.421875" style="0" customWidth="1"/>
    <col min="5" max="5" width="14.7109375" style="0" customWidth="1"/>
    <col min="6" max="6" width="13.57421875" style="0" customWidth="1"/>
    <col min="7" max="7" width="14.28125" style="0" customWidth="1"/>
    <col min="8" max="8" width="14.140625" style="0" customWidth="1"/>
    <col min="9" max="9" width="14.8515625" style="0" customWidth="1"/>
    <col min="10" max="10" width="13.421875" style="0" customWidth="1"/>
  </cols>
  <sheetData>
    <row r="3" spans="2:17" ht="18.75">
      <c r="B3" s="52" t="s">
        <v>105</v>
      </c>
      <c r="C3" s="71" t="s">
        <v>106</v>
      </c>
      <c r="D3" s="71"/>
      <c r="E3" s="71"/>
      <c r="F3" s="71"/>
      <c r="G3" s="71"/>
      <c r="H3" s="71"/>
      <c r="I3" s="71"/>
      <c r="J3" s="71"/>
      <c r="K3" s="71"/>
      <c r="L3" s="71"/>
      <c r="M3" s="71"/>
      <c r="N3" s="71"/>
      <c r="O3" s="71"/>
      <c r="P3" s="71"/>
      <c r="Q3" s="71"/>
    </row>
    <row r="4" ht="13.5" thickBot="1">
      <c r="J4" s="2" t="s">
        <v>114</v>
      </c>
    </row>
    <row r="5" spans="2:10" ht="29.25" customHeight="1" thickBot="1">
      <c r="B5" s="72" t="s">
        <v>107</v>
      </c>
      <c r="C5" s="73"/>
      <c r="D5" s="74"/>
      <c r="E5" s="72" t="s">
        <v>108</v>
      </c>
      <c r="F5" s="73"/>
      <c r="G5" s="74"/>
      <c r="H5" s="72" t="s">
        <v>109</v>
      </c>
      <c r="I5" s="73"/>
      <c r="J5" s="74"/>
    </row>
    <row r="6" spans="2:10" ht="26.25" thickBot="1">
      <c r="B6" s="24" t="s">
        <v>6</v>
      </c>
      <c r="C6" s="24" t="s">
        <v>110</v>
      </c>
      <c r="D6" s="24" t="s">
        <v>111</v>
      </c>
      <c r="E6" s="24" t="s">
        <v>112</v>
      </c>
      <c r="F6" s="24" t="s">
        <v>110</v>
      </c>
      <c r="G6" s="24" t="s">
        <v>111</v>
      </c>
      <c r="H6" s="24" t="s">
        <v>112</v>
      </c>
      <c r="I6" s="24" t="s">
        <v>110</v>
      </c>
      <c r="J6" s="24" t="s">
        <v>111</v>
      </c>
    </row>
    <row r="7" spans="2:10" ht="12.75">
      <c r="B7" s="27"/>
      <c r="C7" s="28"/>
      <c r="D7" s="28"/>
      <c r="E7" s="28"/>
      <c r="F7" s="28"/>
      <c r="G7" s="28"/>
      <c r="H7" s="28"/>
      <c r="I7" s="28"/>
      <c r="J7" s="29"/>
    </row>
    <row r="8" spans="2:10" ht="12.75">
      <c r="B8" s="34">
        <v>46219.7</v>
      </c>
      <c r="C8" s="35">
        <v>45768.5</v>
      </c>
      <c r="D8" s="36">
        <v>451.2</v>
      </c>
      <c r="E8" s="35">
        <v>49043</v>
      </c>
      <c r="F8" s="35">
        <v>45279.2</v>
      </c>
      <c r="G8" s="35">
        <v>3763.8</v>
      </c>
      <c r="H8" s="54" t="s">
        <v>183</v>
      </c>
      <c r="I8" s="54" t="s">
        <v>184</v>
      </c>
      <c r="J8" s="55" t="s">
        <v>185</v>
      </c>
    </row>
    <row r="9" spans="2:10" ht="12.75">
      <c r="B9" s="34"/>
      <c r="C9" s="35"/>
      <c r="D9" s="35"/>
      <c r="E9" s="35"/>
      <c r="F9" s="35"/>
      <c r="G9" s="35"/>
      <c r="H9" s="35"/>
      <c r="I9" s="35"/>
      <c r="J9" s="37"/>
    </row>
    <row r="10" spans="2:10" ht="12.75">
      <c r="B10" s="34"/>
      <c r="C10" s="35"/>
      <c r="D10" s="35"/>
      <c r="E10" s="35"/>
      <c r="F10" s="35"/>
      <c r="G10" s="35"/>
      <c r="H10" s="35"/>
      <c r="I10" s="35"/>
      <c r="J10" s="37"/>
    </row>
    <row r="11" spans="2:10" ht="12.75">
      <c r="B11" s="34"/>
      <c r="C11" s="35"/>
      <c r="D11" s="35"/>
      <c r="E11" s="35"/>
      <c r="F11" s="35"/>
      <c r="G11" s="35"/>
      <c r="H11" s="35"/>
      <c r="I11" s="35"/>
      <c r="J11" s="37"/>
    </row>
    <row r="12" spans="2:10" ht="13.5" thickBot="1">
      <c r="B12" s="38"/>
      <c r="C12" s="39"/>
      <c r="D12" s="39"/>
      <c r="E12" s="39"/>
      <c r="F12" s="39"/>
      <c r="G12" s="39"/>
      <c r="H12" s="39"/>
      <c r="I12" s="39"/>
      <c r="J12" s="40"/>
    </row>
    <row r="13" spans="2:10" ht="12.75">
      <c r="B13" s="26"/>
      <c r="C13" s="26"/>
      <c r="D13" s="26"/>
      <c r="E13" s="26"/>
      <c r="F13" s="26"/>
      <c r="G13" s="26"/>
      <c r="H13" s="26"/>
      <c r="I13" s="26"/>
      <c r="J13" s="26"/>
    </row>
    <row r="14" spans="2:10" ht="12.75">
      <c r="B14" s="25"/>
      <c r="C14" s="25"/>
      <c r="D14" s="25"/>
      <c r="E14" s="25"/>
      <c r="F14" s="25"/>
      <c r="G14" s="25"/>
      <c r="H14" s="25"/>
      <c r="I14" s="25"/>
      <c r="J14" s="25"/>
    </row>
    <row r="15" spans="2:10" ht="12.75">
      <c r="B15" s="25"/>
      <c r="C15" s="25"/>
      <c r="D15" s="25"/>
      <c r="E15" s="25"/>
      <c r="F15" s="25"/>
      <c r="G15" s="25"/>
      <c r="H15" s="25"/>
      <c r="I15" s="25"/>
      <c r="J15" s="25"/>
    </row>
    <row r="16" spans="2:10" ht="12.75">
      <c r="B16" s="25"/>
      <c r="C16" s="25"/>
      <c r="D16" s="25"/>
      <c r="E16" s="25"/>
      <c r="F16" s="25"/>
      <c r="G16" s="25"/>
      <c r="H16" s="25"/>
      <c r="I16" s="25"/>
      <c r="J16" s="25"/>
    </row>
    <row r="17" spans="2:10" ht="12.75">
      <c r="B17" s="25"/>
      <c r="C17" s="25"/>
      <c r="D17" s="25"/>
      <c r="E17" s="25"/>
      <c r="F17" s="25"/>
      <c r="G17" s="25"/>
      <c r="H17" s="25"/>
      <c r="I17" s="25"/>
      <c r="J17" s="25"/>
    </row>
    <row r="18" spans="2:10" ht="12.75">
      <c r="B18" s="25"/>
      <c r="C18" s="25"/>
      <c r="D18" s="25"/>
      <c r="E18" s="25"/>
      <c r="F18" s="25"/>
      <c r="G18" s="25"/>
      <c r="H18" s="25"/>
      <c r="I18" s="25"/>
      <c r="J18" s="25"/>
    </row>
    <row r="19" spans="2:10" ht="12.75">
      <c r="B19" s="25"/>
      <c r="C19" s="25"/>
      <c r="D19" s="25"/>
      <c r="E19" s="25"/>
      <c r="F19" s="25"/>
      <c r="G19" s="25"/>
      <c r="H19" s="25"/>
      <c r="I19" s="25"/>
      <c r="J19" s="25"/>
    </row>
    <row r="20" spans="2:10" ht="12.75">
      <c r="B20" s="25"/>
      <c r="C20" s="25"/>
      <c r="D20" s="25"/>
      <c r="E20" s="25"/>
      <c r="F20" s="25"/>
      <c r="G20" s="25"/>
      <c r="H20" s="25"/>
      <c r="I20" s="25"/>
      <c r="J20" s="25"/>
    </row>
    <row r="21" spans="2:10" ht="12.75">
      <c r="B21" s="25"/>
      <c r="C21" s="25"/>
      <c r="D21" s="25"/>
      <c r="E21" s="25"/>
      <c r="F21" s="25"/>
      <c r="G21" s="25"/>
      <c r="H21" s="25"/>
      <c r="I21" s="25"/>
      <c r="J21" s="25"/>
    </row>
    <row r="22" spans="2:10" ht="12.75">
      <c r="B22" s="25"/>
      <c r="C22" s="25"/>
      <c r="D22" s="25"/>
      <c r="E22" s="25"/>
      <c r="F22" s="25"/>
      <c r="G22" s="25"/>
      <c r="H22" s="25"/>
      <c r="I22" s="25"/>
      <c r="J22" s="25"/>
    </row>
    <row r="23" spans="2:10" ht="12.75">
      <c r="B23" s="25"/>
      <c r="C23" s="25"/>
      <c r="D23" s="25"/>
      <c r="E23" s="25"/>
      <c r="F23" s="25"/>
      <c r="G23" s="25"/>
      <c r="H23" s="25"/>
      <c r="I23" s="25"/>
      <c r="J23" s="25"/>
    </row>
    <row r="24" spans="2:10" ht="12.75">
      <c r="B24" s="25"/>
      <c r="C24" s="25"/>
      <c r="D24" s="25"/>
      <c r="E24" s="25"/>
      <c r="F24" s="25"/>
      <c r="G24" s="25"/>
      <c r="H24" s="25"/>
      <c r="I24" s="25"/>
      <c r="J24" s="25"/>
    </row>
  </sheetData>
  <sheetProtection/>
  <mergeCells count="4">
    <mergeCell ref="C3:Q3"/>
    <mergeCell ref="B5:D5"/>
    <mergeCell ref="E5:G5"/>
    <mergeCell ref="H5:J5"/>
  </mergeCells>
  <printOptions/>
  <pageMargins left="0.26" right="0.37"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9:O18"/>
  <sheetViews>
    <sheetView zoomScalePageLayoutView="0" workbookViewId="0" topLeftCell="A15">
      <selection activeCell="M16" sqref="M16"/>
    </sheetView>
  </sheetViews>
  <sheetFormatPr defaultColWidth="9.140625" defaultRowHeight="12.75"/>
  <cols>
    <col min="1" max="1" width="4.8515625" style="0" customWidth="1"/>
    <col min="2" max="2" width="24.7109375" style="0" customWidth="1"/>
    <col min="8" max="8" width="7.8515625" style="0" customWidth="1"/>
    <col min="9" max="9" width="5.00390625" style="0" customWidth="1"/>
  </cols>
  <sheetData>
    <row r="1" ht="13.5" customHeight="1"/>
    <row r="9" spans="1:15" ht="18.75">
      <c r="A9" s="81" t="s">
        <v>149</v>
      </c>
      <c r="B9" s="81"/>
      <c r="C9" s="81"/>
      <c r="D9" s="81"/>
      <c r="E9" s="81"/>
      <c r="F9" s="81"/>
      <c r="G9" s="81"/>
      <c r="H9" s="81"/>
      <c r="I9" s="81"/>
      <c r="J9" s="81"/>
      <c r="K9" s="81"/>
      <c r="L9" s="81"/>
      <c r="M9" s="81"/>
      <c r="N9" s="81"/>
      <c r="O9" s="81"/>
    </row>
    <row r="10" spans="1:15" ht="12.75">
      <c r="A10" s="16"/>
      <c r="B10" s="16"/>
      <c r="C10" s="16"/>
      <c r="D10" s="16"/>
      <c r="E10" s="16"/>
      <c r="F10" s="16"/>
      <c r="G10" s="16"/>
      <c r="H10" s="16"/>
      <c r="I10" s="16"/>
      <c r="J10" s="16"/>
      <c r="K10" s="16"/>
      <c r="L10" s="16"/>
      <c r="M10" s="16"/>
      <c r="N10" s="16"/>
      <c r="O10" s="16"/>
    </row>
    <row r="11" spans="1:15" ht="12.75">
      <c r="A11" s="16"/>
      <c r="B11" s="16"/>
      <c r="C11" s="16"/>
      <c r="D11" s="16"/>
      <c r="E11" s="16"/>
      <c r="F11" s="16"/>
      <c r="G11" s="16"/>
      <c r="H11" s="16"/>
      <c r="I11" s="16"/>
      <c r="J11" s="16"/>
      <c r="K11" s="16"/>
      <c r="L11" s="16"/>
      <c r="M11" s="16"/>
      <c r="N11" s="16"/>
      <c r="O11" s="16"/>
    </row>
    <row r="12" spans="1:15" ht="24" customHeight="1">
      <c r="A12" s="85" t="s">
        <v>2</v>
      </c>
      <c r="B12" s="75" t="s">
        <v>151</v>
      </c>
      <c r="C12" s="78" t="s">
        <v>120</v>
      </c>
      <c r="D12" s="78" t="s">
        <v>121</v>
      </c>
      <c r="E12" s="78" t="s">
        <v>122</v>
      </c>
      <c r="F12" s="82" t="s">
        <v>150</v>
      </c>
      <c r="G12" s="83"/>
      <c r="H12" s="83"/>
      <c r="I12" s="83"/>
      <c r="J12" s="83"/>
      <c r="K12" s="83"/>
      <c r="L12" s="83"/>
      <c r="M12" s="83"/>
      <c r="N12" s="84"/>
      <c r="O12" s="78" t="s">
        <v>182</v>
      </c>
    </row>
    <row r="13" spans="1:15" ht="15.75">
      <c r="A13" s="86"/>
      <c r="B13" s="76"/>
      <c r="C13" s="79"/>
      <c r="D13" s="79"/>
      <c r="E13" s="79"/>
      <c r="F13" s="78" t="s">
        <v>181</v>
      </c>
      <c r="G13" s="78" t="s">
        <v>108</v>
      </c>
      <c r="H13" s="78" t="s">
        <v>123</v>
      </c>
      <c r="I13" s="82" t="s">
        <v>128</v>
      </c>
      <c r="J13" s="83"/>
      <c r="K13" s="83"/>
      <c r="L13" s="83"/>
      <c r="M13" s="83"/>
      <c r="N13" s="84"/>
      <c r="O13" s="79"/>
    </row>
    <row r="14" spans="1:15" ht="135.75" customHeight="1">
      <c r="A14" s="87"/>
      <c r="B14" s="77"/>
      <c r="C14" s="80"/>
      <c r="D14" s="80"/>
      <c r="E14" s="80"/>
      <c r="F14" s="80"/>
      <c r="G14" s="80"/>
      <c r="H14" s="80"/>
      <c r="I14" s="45" t="s">
        <v>124</v>
      </c>
      <c r="J14" s="45" t="s">
        <v>8</v>
      </c>
      <c r="K14" s="45" t="s">
        <v>125</v>
      </c>
      <c r="L14" s="45" t="s">
        <v>9</v>
      </c>
      <c r="M14" s="45" t="s">
        <v>126</v>
      </c>
      <c r="N14" s="45" t="s">
        <v>127</v>
      </c>
      <c r="O14" s="80"/>
    </row>
    <row r="15" spans="1:15" ht="15.75">
      <c r="A15" s="44">
        <v>1</v>
      </c>
      <c r="B15" s="46">
        <v>2</v>
      </c>
      <c r="C15" s="46">
        <v>3</v>
      </c>
      <c r="D15" s="46">
        <v>4</v>
      </c>
      <c r="E15" s="46">
        <v>5</v>
      </c>
      <c r="F15" s="46">
        <v>6</v>
      </c>
      <c r="G15" s="46">
        <v>7</v>
      </c>
      <c r="H15" s="46">
        <v>8</v>
      </c>
      <c r="I15" s="46">
        <v>9</v>
      </c>
      <c r="J15" s="46">
        <v>10</v>
      </c>
      <c r="K15" s="46">
        <v>11</v>
      </c>
      <c r="L15" s="46">
        <v>12</v>
      </c>
      <c r="M15" s="46">
        <v>13</v>
      </c>
      <c r="N15" s="46">
        <v>14</v>
      </c>
      <c r="O15" s="46">
        <v>15</v>
      </c>
    </row>
    <row r="16" spans="1:15" ht="236.25">
      <c r="A16" s="48">
        <v>1</v>
      </c>
      <c r="B16" s="51" t="s">
        <v>130</v>
      </c>
      <c r="C16" s="49" t="s">
        <v>131</v>
      </c>
      <c r="D16" s="49" t="s">
        <v>131</v>
      </c>
      <c r="E16" s="49" t="s">
        <v>129</v>
      </c>
      <c r="F16" s="50">
        <v>36608</v>
      </c>
      <c r="G16" s="49">
        <v>49043</v>
      </c>
      <c r="H16" s="53">
        <v>1.339</v>
      </c>
      <c r="I16" s="50" t="s">
        <v>134</v>
      </c>
      <c r="J16" s="50">
        <v>49043</v>
      </c>
      <c r="K16" s="53">
        <v>1.339</v>
      </c>
      <c r="L16" s="50" t="s">
        <v>132</v>
      </c>
      <c r="M16" s="50" t="s">
        <v>133</v>
      </c>
      <c r="N16" s="50" t="s">
        <v>133</v>
      </c>
      <c r="O16" s="50">
        <v>39997</v>
      </c>
    </row>
    <row r="17" spans="1:15" ht="15.75">
      <c r="A17" s="43"/>
      <c r="B17" s="47"/>
      <c r="C17" s="47"/>
      <c r="D17" s="47"/>
      <c r="E17" s="47"/>
      <c r="F17" s="47"/>
      <c r="G17" s="47"/>
      <c r="H17" s="47"/>
      <c r="I17" s="47"/>
      <c r="J17" s="47"/>
      <c r="K17" s="47"/>
      <c r="L17" s="47"/>
      <c r="M17" s="47"/>
      <c r="N17" s="47"/>
      <c r="O17" s="47"/>
    </row>
    <row r="18" spans="1:15" ht="15.75">
      <c r="A18" s="43"/>
      <c r="B18" s="47"/>
      <c r="C18" s="47"/>
      <c r="D18" s="47"/>
      <c r="E18" s="47"/>
      <c r="F18" s="47"/>
      <c r="G18" s="47"/>
      <c r="H18" s="47"/>
      <c r="I18" s="47"/>
      <c r="J18" s="47"/>
      <c r="K18" s="47"/>
      <c r="L18" s="47"/>
      <c r="M18" s="47"/>
      <c r="N18" s="47"/>
      <c r="O18" s="47"/>
    </row>
  </sheetData>
  <sheetProtection/>
  <mergeCells count="12">
    <mergeCell ref="H13:H14"/>
    <mergeCell ref="A9:O9"/>
    <mergeCell ref="O12:O14"/>
    <mergeCell ref="F12:N12"/>
    <mergeCell ref="I13:N13"/>
    <mergeCell ref="A12:A14"/>
    <mergeCell ref="B12:B14"/>
    <mergeCell ref="C12:C14"/>
    <mergeCell ref="D12:D14"/>
    <mergeCell ref="E12:E14"/>
    <mergeCell ref="F13:F14"/>
    <mergeCell ref="G13:G14"/>
  </mergeCells>
  <printOptions/>
  <pageMargins left="0.35" right="0.21"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124"/>
  <sheetViews>
    <sheetView tabSelected="1" view="pageBreakPreview" zoomScale="110" zoomScaleNormal="80" zoomScaleSheetLayoutView="110" zoomScalePageLayoutView="0" workbookViewId="0" topLeftCell="A13">
      <selection activeCell="I91" sqref="I91"/>
    </sheetView>
  </sheetViews>
  <sheetFormatPr defaultColWidth="9.140625" defaultRowHeight="12.75"/>
  <cols>
    <col min="1" max="1" width="3.421875" style="2" customWidth="1"/>
    <col min="2" max="2" width="19.7109375" style="2" customWidth="1"/>
    <col min="3" max="3" width="12.8515625" style="2" customWidth="1"/>
    <col min="4" max="4" width="8.7109375" style="2" customWidth="1"/>
    <col min="5" max="5" width="4.140625" style="2" bestFit="1" customWidth="1"/>
    <col min="6" max="6" width="5.7109375" style="2" bestFit="1" customWidth="1"/>
    <col min="7" max="7" width="8.140625" style="2" bestFit="1" customWidth="1"/>
    <col min="8" max="8" width="3.28125" style="2" bestFit="1" customWidth="1"/>
    <col min="9" max="9" width="8.421875" style="2" customWidth="1"/>
    <col min="10" max="10" width="9.421875" style="4" bestFit="1" customWidth="1"/>
    <col min="11" max="11" width="4.8515625" style="2" customWidth="1"/>
    <col min="12" max="12" width="6.57421875" style="2" customWidth="1"/>
    <col min="13" max="13" width="8.140625" style="2" bestFit="1" customWidth="1"/>
    <col min="14" max="14" width="3.57421875" style="2" bestFit="1" customWidth="1"/>
    <col min="15" max="15" width="4.421875" style="2" customWidth="1"/>
    <col min="16" max="16" width="56.8515625" style="4" customWidth="1"/>
    <col min="17" max="17" width="9.140625" style="2" customWidth="1"/>
    <col min="18" max="18" width="8.421875" style="2" customWidth="1"/>
    <col min="19" max="20" width="9.140625" style="2" hidden="1" customWidth="1"/>
    <col min="21" max="21" width="15.8515625" style="2" customWidth="1"/>
    <col min="22" max="16384" width="9.140625" style="2" customWidth="1"/>
  </cols>
  <sheetData>
    <row r="1" spans="1:16" ht="15.75">
      <c r="A1" s="123" t="s">
        <v>152</v>
      </c>
      <c r="B1" s="123"/>
      <c r="C1" s="123"/>
      <c r="D1" s="123"/>
      <c r="E1" s="123"/>
      <c r="F1" s="123"/>
      <c r="G1" s="123"/>
      <c r="H1" s="123"/>
      <c r="I1" s="123"/>
      <c r="J1" s="123"/>
      <c r="K1" s="123"/>
      <c r="L1" s="123"/>
      <c r="M1" s="123"/>
      <c r="N1" s="123"/>
      <c r="O1" s="123"/>
      <c r="P1" s="123"/>
    </row>
    <row r="2" spans="1:16" ht="15.75">
      <c r="A2" s="117" t="s">
        <v>161</v>
      </c>
      <c r="B2" s="117"/>
      <c r="C2" s="117"/>
      <c r="D2" s="117"/>
      <c r="E2" s="117"/>
      <c r="F2" s="117"/>
      <c r="G2" s="117"/>
      <c r="H2" s="117"/>
      <c r="I2" s="117"/>
      <c r="J2" s="117"/>
      <c r="K2" s="117"/>
      <c r="L2" s="117"/>
      <c r="M2" s="117"/>
      <c r="N2" s="117"/>
      <c r="O2" s="117"/>
      <c r="P2" s="117"/>
    </row>
    <row r="3" spans="1:16" ht="12.75">
      <c r="A3" s="115" t="s">
        <v>118</v>
      </c>
      <c r="B3" s="115"/>
      <c r="C3" s="115"/>
      <c r="D3" s="115"/>
      <c r="E3" s="115"/>
      <c r="F3" s="115"/>
      <c r="G3" s="115"/>
      <c r="H3" s="115"/>
      <c r="I3" s="115"/>
      <c r="J3" s="115"/>
      <c r="K3" s="115"/>
      <c r="L3" s="115"/>
      <c r="M3" s="115"/>
      <c r="N3" s="115"/>
      <c r="O3" s="115"/>
      <c r="P3" s="115"/>
    </row>
    <row r="4" spans="1:16" ht="15.75">
      <c r="A4" s="22" t="s">
        <v>102</v>
      </c>
      <c r="B4" s="117" t="s">
        <v>162</v>
      </c>
      <c r="C4" s="117"/>
      <c r="D4" s="117"/>
      <c r="E4" s="117"/>
      <c r="F4" s="117"/>
      <c r="G4" s="117"/>
      <c r="H4" s="117"/>
      <c r="I4" s="117"/>
      <c r="J4" s="117"/>
      <c r="K4" s="117"/>
      <c r="L4" s="117"/>
      <c r="M4" s="117"/>
      <c r="N4" s="117"/>
      <c r="O4" s="117"/>
      <c r="P4" s="117"/>
    </row>
    <row r="5" spans="1:16" ht="12.75">
      <c r="A5" s="115" t="s">
        <v>117</v>
      </c>
      <c r="B5" s="115"/>
      <c r="C5" s="115"/>
      <c r="D5" s="115"/>
      <c r="E5" s="115"/>
      <c r="F5" s="115"/>
      <c r="G5" s="115"/>
      <c r="H5" s="115"/>
      <c r="I5" s="115"/>
      <c r="J5" s="115"/>
      <c r="K5" s="115"/>
      <c r="L5" s="115"/>
      <c r="M5" s="115"/>
      <c r="N5" s="115"/>
      <c r="O5" s="115"/>
      <c r="P5" s="115"/>
    </row>
    <row r="6" spans="1:16" ht="15.75" customHeight="1">
      <c r="A6" s="22" t="s">
        <v>103</v>
      </c>
      <c r="B6" s="116" t="s">
        <v>115</v>
      </c>
      <c r="C6" s="117"/>
      <c r="D6" s="117"/>
      <c r="E6" s="117"/>
      <c r="F6" s="117"/>
      <c r="G6" s="117"/>
      <c r="H6" s="117"/>
      <c r="I6" s="117"/>
      <c r="J6" s="117"/>
      <c r="K6" s="117"/>
      <c r="L6" s="117"/>
      <c r="M6" s="117"/>
      <c r="N6" s="117"/>
      <c r="O6" s="117"/>
      <c r="P6" s="117"/>
    </row>
    <row r="7" spans="1:16" ht="13.5" customHeight="1">
      <c r="A7" s="22"/>
      <c r="B7" s="115" t="s">
        <v>119</v>
      </c>
      <c r="C7" s="115"/>
      <c r="D7" s="115"/>
      <c r="E7" s="115"/>
      <c r="F7" s="115"/>
      <c r="G7" s="115"/>
      <c r="H7" s="115"/>
      <c r="I7" s="115"/>
      <c r="J7" s="115"/>
      <c r="K7" s="115"/>
      <c r="L7" s="115"/>
      <c r="M7" s="115"/>
      <c r="N7" s="115"/>
      <c r="O7" s="115"/>
      <c r="P7" s="115"/>
    </row>
    <row r="8" spans="1:16" ht="12.75" customHeight="1">
      <c r="A8" s="22"/>
      <c r="B8" s="125" t="s">
        <v>153</v>
      </c>
      <c r="C8" s="125"/>
      <c r="D8" s="125"/>
      <c r="E8" s="125"/>
      <c r="F8" s="125"/>
      <c r="G8" s="125"/>
      <c r="H8" s="125"/>
      <c r="I8" s="125"/>
      <c r="J8" s="125"/>
      <c r="K8" s="125"/>
      <c r="L8" s="125"/>
      <c r="M8" s="125"/>
      <c r="N8" s="125"/>
      <c r="O8" s="125"/>
      <c r="P8" s="125"/>
    </row>
    <row r="9" spans="1:16" ht="12.75">
      <c r="A9" s="115" t="s">
        <v>116</v>
      </c>
      <c r="B9" s="115"/>
      <c r="C9" s="115"/>
      <c r="D9" s="115"/>
      <c r="E9" s="115"/>
      <c r="F9" s="115"/>
      <c r="G9" s="115"/>
      <c r="H9" s="115"/>
      <c r="I9" s="115"/>
      <c r="J9" s="115"/>
      <c r="K9" s="115"/>
      <c r="L9" s="115"/>
      <c r="M9" s="115"/>
      <c r="N9" s="115"/>
      <c r="O9" s="115"/>
      <c r="P9" s="115"/>
    </row>
    <row r="10" spans="1:16" ht="31.5" customHeight="1">
      <c r="A10" s="22" t="s">
        <v>104</v>
      </c>
      <c r="B10" s="119" t="s">
        <v>154</v>
      </c>
      <c r="C10" s="120"/>
      <c r="D10" s="120"/>
      <c r="E10" s="120"/>
      <c r="F10" s="120"/>
      <c r="G10" s="120"/>
      <c r="H10" s="120"/>
      <c r="I10" s="120"/>
      <c r="J10" s="120"/>
      <c r="K10" s="120"/>
      <c r="L10" s="120"/>
      <c r="M10" s="120"/>
      <c r="N10" s="120"/>
      <c r="O10" s="120"/>
      <c r="P10" s="120"/>
    </row>
    <row r="11" spans="10:16" s="16" customFormat="1" ht="12.75">
      <c r="J11" s="17"/>
      <c r="P11" s="41"/>
    </row>
    <row r="12" spans="1:16" s="16" customFormat="1" ht="25.5" customHeight="1">
      <c r="A12" s="98" t="s">
        <v>2</v>
      </c>
      <c r="B12" s="99" t="s">
        <v>3</v>
      </c>
      <c r="C12" s="99" t="s">
        <v>4</v>
      </c>
      <c r="D12" s="99" t="s">
        <v>5</v>
      </c>
      <c r="E12" s="99"/>
      <c r="F12" s="99"/>
      <c r="G12" s="99"/>
      <c r="H12" s="99"/>
      <c r="I12" s="99"/>
      <c r="J12" s="100" t="s">
        <v>13</v>
      </c>
      <c r="K12" s="100"/>
      <c r="L12" s="100"/>
      <c r="M12" s="100"/>
      <c r="N12" s="100"/>
      <c r="O12" s="100"/>
      <c r="P12" s="97" t="s">
        <v>14</v>
      </c>
    </row>
    <row r="13" spans="1:16" s="16" customFormat="1" ht="12.75">
      <c r="A13" s="98"/>
      <c r="B13" s="99"/>
      <c r="C13" s="99"/>
      <c r="D13" s="96" t="s">
        <v>6</v>
      </c>
      <c r="E13" s="118" t="s">
        <v>7</v>
      </c>
      <c r="F13" s="118"/>
      <c r="G13" s="118"/>
      <c r="H13" s="118"/>
      <c r="I13" s="118"/>
      <c r="J13" s="124" t="s">
        <v>6</v>
      </c>
      <c r="K13" s="118" t="s">
        <v>7</v>
      </c>
      <c r="L13" s="118"/>
      <c r="M13" s="118"/>
      <c r="N13" s="118"/>
      <c r="O13" s="118"/>
      <c r="P13" s="97"/>
    </row>
    <row r="14" spans="1:16" s="16" customFormat="1" ht="231.75" customHeight="1">
      <c r="A14" s="98"/>
      <c r="B14" s="99"/>
      <c r="C14" s="99"/>
      <c r="D14" s="96"/>
      <c r="E14" s="30" t="s">
        <v>8</v>
      </c>
      <c r="F14" s="30" t="s">
        <v>9</v>
      </c>
      <c r="G14" s="30" t="s">
        <v>10</v>
      </c>
      <c r="H14" s="30" t="s">
        <v>11</v>
      </c>
      <c r="I14" s="30" t="s">
        <v>12</v>
      </c>
      <c r="J14" s="124"/>
      <c r="K14" s="30" t="s">
        <v>8</v>
      </c>
      <c r="L14" s="30" t="s">
        <v>9</v>
      </c>
      <c r="M14" s="30" t="s">
        <v>10</v>
      </c>
      <c r="N14" s="30" t="s">
        <v>11</v>
      </c>
      <c r="O14" s="30" t="s">
        <v>12</v>
      </c>
      <c r="P14" s="97"/>
    </row>
    <row r="15" spans="1:16" s="18" customFormat="1" ht="12.75">
      <c r="A15" s="121">
        <v>1</v>
      </c>
      <c r="B15" s="101" t="s">
        <v>15</v>
      </c>
      <c r="C15" s="101"/>
      <c r="D15" s="101"/>
      <c r="E15" s="101"/>
      <c r="F15" s="101"/>
      <c r="G15" s="101"/>
      <c r="H15" s="101"/>
      <c r="I15" s="101"/>
      <c r="J15" s="101"/>
      <c r="K15" s="101"/>
      <c r="L15" s="101"/>
      <c r="M15" s="101"/>
      <c r="N15" s="101"/>
      <c r="O15" s="101"/>
      <c r="P15" s="101"/>
    </row>
    <row r="16" spans="1:16" s="18" customFormat="1" ht="24.75" customHeight="1">
      <c r="A16" s="122"/>
      <c r="B16" s="102"/>
      <c r="C16" s="102"/>
      <c r="D16" s="102"/>
      <c r="E16" s="102"/>
      <c r="F16" s="102"/>
      <c r="G16" s="102"/>
      <c r="H16" s="102"/>
      <c r="I16" s="102"/>
      <c r="J16" s="102"/>
      <c r="K16" s="102"/>
      <c r="L16" s="102"/>
      <c r="M16" s="102"/>
      <c r="N16" s="102"/>
      <c r="O16" s="102"/>
      <c r="P16" s="102"/>
    </row>
    <row r="17" spans="1:16" s="18" customFormat="1" ht="409.5" customHeight="1">
      <c r="A17" s="5" t="s">
        <v>17</v>
      </c>
      <c r="B17" s="14" t="s">
        <v>16</v>
      </c>
      <c r="C17" s="14" t="s">
        <v>0</v>
      </c>
      <c r="D17" s="58">
        <v>440</v>
      </c>
      <c r="E17" s="58">
        <v>440</v>
      </c>
      <c r="F17" s="59"/>
      <c r="G17" s="59"/>
      <c r="H17" s="59"/>
      <c r="I17" s="59"/>
      <c r="J17" s="67">
        <v>940.4</v>
      </c>
      <c r="K17" s="58">
        <v>449.3</v>
      </c>
      <c r="L17" s="64">
        <v>67.4</v>
      </c>
      <c r="M17" s="59"/>
      <c r="N17" s="64">
        <v>423.7</v>
      </c>
      <c r="O17" s="59"/>
      <c r="P17" s="69" t="s">
        <v>201</v>
      </c>
    </row>
    <row r="18" spans="1:16" s="19" customFormat="1" ht="166.5" customHeight="1">
      <c r="A18" s="8" t="s">
        <v>18</v>
      </c>
      <c r="B18" s="8" t="s">
        <v>19</v>
      </c>
      <c r="C18" s="8" t="s">
        <v>135</v>
      </c>
      <c r="D18" s="9"/>
      <c r="E18" s="9"/>
      <c r="F18" s="9"/>
      <c r="G18" s="9"/>
      <c r="H18" s="9"/>
      <c r="I18" s="9"/>
      <c r="J18" s="10"/>
      <c r="K18" s="10"/>
      <c r="L18" s="10"/>
      <c r="M18" s="10"/>
      <c r="N18" s="13"/>
      <c r="O18" s="9"/>
      <c r="P18" s="12" t="s">
        <v>163</v>
      </c>
    </row>
    <row r="19" spans="1:16" s="19" customFormat="1" ht="108.75" customHeight="1">
      <c r="A19" s="8" t="s">
        <v>20</v>
      </c>
      <c r="B19" s="8" t="s">
        <v>21</v>
      </c>
      <c r="C19" s="8" t="s">
        <v>147</v>
      </c>
      <c r="D19" s="9"/>
      <c r="E19" s="9"/>
      <c r="F19" s="9"/>
      <c r="G19" s="9"/>
      <c r="H19" s="9"/>
      <c r="I19" s="9"/>
      <c r="J19" s="10"/>
      <c r="K19" s="9"/>
      <c r="L19" s="9"/>
      <c r="M19" s="9"/>
      <c r="N19" s="9"/>
      <c r="O19" s="9"/>
      <c r="P19" s="8" t="s">
        <v>168</v>
      </c>
    </row>
    <row r="20" spans="1:16" s="19" customFormat="1" ht="143.25" customHeight="1">
      <c r="A20" s="8" t="s">
        <v>22</v>
      </c>
      <c r="B20" s="8" t="s">
        <v>23</v>
      </c>
      <c r="C20" s="8" t="s">
        <v>24</v>
      </c>
      <c r="D20" s="9"/>
      <c r="E20" s="9"/>
      <c r="F20" s="9"/>
      <c r="G20" s="9"/>
      <c r="H20" s="9"/>
      <c r="I20" s="9"/>
      <c r="J20" s="13"/>
      <c r="K20" s="10"/>
      <c r="L20" s="10"/>
      <c r="M20" s="10"/>
      <c r="N20" s="13"/>
      <c r="O20" s="9"/>
      <c r="P20" s="12" t="s">
        <v>202</v>
      </c>
    </row>
    <row r="21" spans="1:16" s="19" customFormat="1" ht="162.75" customHeight="1">
      <c r="A21" s="14" t="s">
        <v>25</v>
      </c>
      <c r="B21" s="14" t="s">
        <v>26</v>
      </c>
      <c r="C21" s="14" t="s">
        <v>136</v>
      </c>
      <c r="D21" s="6"/>
      <c r="E21" s="6"/>
      <c r="F21" s="6"/>
      <c r="G21" s="6"/>
      <c r="H21" s="6"/>
      <c r="I21" s="6"/>
      <c r="J21" s="7"/>
      <c r="K21" s="6"/>
      <c r="L21" s="6"/>
      <c r="M21" s="6"/>
      <c r="N21" s="6"/>
      <c r="O21" s="6"/>
      <c r="P21" s="70" t="s">
        <v>186</v>
      </c>
    </row>
    <row r="22" spans="1:16" s="19" customFormat="1" ht="194.25" customHeight="1">
      <c r="A22" s="8" t="s">
        <v>27</v>
      </c>
      <c r="B22" s="8" t="s">
        <v>28</v>
      </c>
      <c r="C22" s="8" t="s">
        <v>137</v>
      </c>
      <c r="D22" s="11">
        <v>513</v>
      </c>
      <c r="E22" s="9">
        <v>433</v>
      </c>
      <c r="F22" s="9"/>
      <c r="G22" s="57"/>
      <c r="H22" s="9">
        <v>80</v>
      </c>
      <c r="I22" s="9"/>
      <c r="J22" s="62">
        <v>1067.9</v>
      </c>
      <c r="K22" s="61">
        <v>200</v>
      </c>
      <c r="L22" s="61">
        <v>531.8</v>
      </c>
      <c r="M22" s="61">
        <v>230.5</v>
      </c>
      <c r="N22" s="63">
        <v>105.6</v>
      </c>
      <c r="O22" s="9"/>
      <c r="P22" s="12" t="s">
        <v>187</v>
      </c>
    </row>
    <row r="23" spans="1:16" s="19" customFormat="1" ht="270.75" customHeight="1">
      <c r="A23" s="8" t="s">
        <v>46</v>
      </c>
      <c r="B23" s="8" t="s">
        <v>29</v>
      </c>
      <c r="C23" s="8" t="s">
        <v>47</v>
      </c>
      <c r="D23" s="11">
        <v>18</v>
      </c>
      <c r="E23" s="11">
        <v>18</v>
      </c>
      <c r="F23" s="9"/>
      <c r="G23" s="9"/>
      <c r="H23" s="9"/>
      <c r="I23" s="9"/>
      <c r="J23" s="62">
        <v>287.2</v>
      </c>
      <c r="K23" s="60">
        <v>12.5</v>
      </c>
      <c r="L23" s="61">
        <v>259.5</v>
      </c>
      <c r="M23" s="56"/>
      <c r="N23" s="61">
        <v>15.2</v>
      </c>
      <c r="O23" s="56"/>
      <c r="P23" s="12" t="s">
        <v>169</v>
      </c>
    </row>
    <row r="24" spans="1:16" s="19" customFormat="1" ht="210" customHeight="1">
      <c r="A24" s="8" t="s">
        <v>48</v>
      </c>
      <c r="B24" s="8" t="s">
        <v>30</v>
      </c>
      <c r="C24" s="8" t="s">
        <v>49</v>
      </c>
      <c r="D24" s="11">
        <v>68</v>
      </c>
      <c r="E24" s="11">
        <v>68</v>
      </c>
      <c r="F24" s="9"/>
      <c r="G24" s="9"/>
      <c r="H24" s="9"/>
      <c r="I24" s="9"/>
      <c r="J24" s="62">
        <v>626</v>
      </c>
      <c r="K24" s="60">
        <f>381.8-34</f>
        <v>347.8</v>
      </c>
      <c r="L24" s="61">
        <v>278.2</v>
      </c>
      <c r="M24" s="9"/>
      <c r="N24" s="9"/>
      <c r="O24" s="9"/>
      <c r="P24" s="12" t="s">
        <v>176</v>
      </c>
    </row>
    <row r="25" spans="1:16" s="19" customFormat="1" ht="165.75">
      <c r="A25" s="8" t="s">
        <v>50</v>
      </c>
      <c r="B25" s="8" t="s">
        <v>31</v>
      </c>
      <c r="C25" s="8" t="s">
        <v>51</v>
      </c>
      <c r="D25" s="11">
        <v>85</v>
      </c>
      <c r="E25" s="11">
        <v>85</v>
      </c>
      <c r="F25" s="9"/>
      <c r="G25" s="9"/>
      <c r="H25" s="9"/>
      <c r="I25" s="9"/>
      <c r="J25" s="62">
        <v>40</v>
      </c>
      <c r="K25" s="60">
        <f>112.8-112.8</f>
        <v>0</v>
      </c>
      <c r="L25" s="66"/>
      <c r="M25" s="66"/>
      <c r="N25" s="61">
        <v>40</v>
      </c>
      <c r="O25" s="66"/>
      <c r="P25" s="12" t="s">
        <v>1</v>
      </c>
    </row>
    <row r="26" spans="1:16" s="19" customFormat="1" ht="222" customHeight="1">
      <c r="A26" s="8" t="s">
        <v>52</v>
      </c>
      <c r="B26" s="8" t="s">
        <v>138</v>
      </c>
      <c r="C26" s="8" t="s">
        <v>53</v>
      </c>
      <c r="D26" s="9">
        <v>272</v>
      </c>
      <c r="E26" s="9">
        <v>272</v>
      </c>
      <c r="F26" s="9"/>
      <c r="G26" s="9"/>
      <c r="H26" s="9"/>
      <c r="I26" s="9"/>
      <c r="J26" s="63">
        <v>2606.8</v>
      </c>
      <c r="K26" s="61">
        <v>324.2</v>
      </c>
      <c r="L26" s="9"/>
      <c r="M26" s="9"/>
      <c r="N26" s="61">
        <v>2282.6</v>
      </c>
      <c r="O26" s="9"/>
      <c r="P26" s="12" t="s">
        <v>177</v>
      </c>
    </row>
    <row r="27" spans="1:16" s="19" customFormat="1" ht="360.75" customHeight="1">
      <c r="A27" s="8" t="s">
        <v>54</v>
      </c>
      <c r="B27" s="8" t="s">
        <v>33</v>
      </c>
      <c r="C27" s="8" t="s">
        <v>55</v>
      </c>
      <c r="D27" s="11">
        <v>200</v>
      </c>
      <c r="E27" s="11">
        <v>200</v>
      </c>
      <c r="F27" s="9"/>
      <c r="G27" s="9"/>
      <c r="H27" s="9"/>
      <c r="I27" s="9"/>
      <c r="J27" s="62">
        <v>138.3</v>
      </c>
      <c r="K27" s="60">
        <v>111.7</v>
      </c>
      <c r="L27" s="9"/>
      <c r="M27" s="9"/>
      <c r="N27" s="61">
        <v>26.6</v>
      </c>
      <c r="O27" s="9"/>
      <c r="P27" s="12" t="s">
        <v>203</v>
      </c>
    </row>
    <row r="28" spans="1:16" s="19" customFormat="1" ht="12.75">
      <c r="A28" s="98">
        <v>2</v>
      </c>
      <c r="B28" s="101" t="s">
        <v>56</v>
      </c>
      <c r="C28" s="101"/>
      <c r="D28" s="101"/>
      <c r="E28" s="101"/>
      <c r="F28" s="101"/>
      <c r="G28" s="101"/>
      <c r="H28" s="101"/>
      <c r="I28" s="101"/>
      <c r="J28" s="101"/>
      <c r="K28" s="101"/>
      <c r="L28" s="101"/>
      <c r="M28" s="101"/>
      <c r="N28" s="101"/>
      <c r="O28" s="101"/>
      <c r="P28" s="101"/>
    </row>
    <row r="29" spans="1:16" s="19" customFormat="1" ht="20.25" customHeight="1">
      <c r="A29" s="98"/>
      <c r="B29" s="101"/>
      <c r="C29" s="101"/>
      <c r="D29" s="101"/>
      <c r="E29" s="101"/>
      <c r="F29" s="101"/>
      <c r="G29" s="101"/>
      <c r="H29" s="101"/>
      <c r="I29" s="101"/>
      <c r="J29" s="101"/>
      <c r="K29" s="101"/>
      <c r="L29" s="101"/>
      <c r="M29" s="101"/>
      <c r="N29" s="101"/>
      <c r="O29" s="101"/>
      <c r="P29" s="101"/>
    </row>
    <row r="30" spans="1:16" s="19" customFormat="1" ht="312.75" customHeight="1">
      <c r="A30" s="8" t="s">
        <v>17</v>
      </c>
      <c r="B30" s="8" t="s">
        <v>34</v>
      </c>
      <c r="C30" s="8" t="s">
        <v>139</v>
      </c>
      <c r="D30" s="11">
        <v>12</v>
      </c>
      <c r="E30" s="11">
        <v>12</v>
      </c>
      <c r="F30" s="9"/>
      <c r="G30" s="9"/>
      <c r="H30" s="9"/>
      <c r="I30" s="9"/>
      <c r="J30" s="63">
        <v>395.3</v>
      </c>
      <c r="K30" s="61">
        <v>35</v>
      </c>
      <c r="L30" s="61">
        <v>120</v>
      </c>
      <c r="M30" s="61">
        <v>240.3</v>
      </c>
      <c r="N30" s="9"/>
      <c r="O30" s="9"/>
      <c r="P30" s="12" t="s">
        <v>200</v>
      </c>
    </row>
    <row r="31" spans="1:16" s="19" customFormat="1" ht="157.5" customHeight="1">
      <c r="A31" s="8" t="s">
        <v>18</v>
      </c>
      <c r="B31" s="8" t="s">
        <v>35</v>
      </c>
      <c r="C31" s="8" t="s">
        <v>57</v>
      </c>
      <c r="D31" s="9"/>
      <c r="E31" s="9"/>
      <c r="F31" s="9"/>
      <c r="G31" s="9"/>
      <c r="H31" s="9"/>
      <c r="I31" s="9"/>
      <c r="J31" s="10"/>
      <c r="K31" s="9"/>
      <c r="L31" s="9"/>
      <c r="M31" s="9"/>
      <c r="N31" s="9"/>
      <c r="O31" s="9"/>
      <c r="P31" s="12" t="s">
        <v>165</v>
      </c>
    </row>
    <row r="32" spans="1:16" s="19" customFormat="1" ht="28.5" customHeight="1">
      <c r="A32" s="15">
        <v>3</v>
      </c>
      <c r="B32" s="101" t="s">
        <v>58</v>
      </c>
      <c r="C32" s="101"/>
      <c r="D32" s="101"/>
      <c r="E32" s="101"/>
      <c r="F32" s="101"/>
      <c r="G32" s="101"/>
      <c r="H32" s="101"/>
      <c r="I32" s="101"/>
      <c r="J32" s="101"/>
      <c r="K32" s="101"/>
      <c r="L32" s="101"/>
      <c r="M32" s="101"/>
      <c r="N32" s="101"/>
      <c r="O32" s="101"/>
      <c r="P32" s="101"/>
    </row>
    <row r="33" spans="1:16" s="19" customFormat="1" ht="282" customHeight="1">
      <c r="A33" s="8" t="s">
        <v>17</v>
      </c>
      <c r="B33" s="8" t="s">
        <v>36</v>
      </c>
      <c r="C33" s="8" t="s">
        <v>140</v>
      </c>
      <c r="D33" s="11">
        <v>7</v>
      </c>
      <c r="E33" s="9">
        <v>7</v>
      </c>
      <c r="F33" s="9"/>
      <c r="G33" s="9"/>
      <c r="H33" s="9"/>
      <c r="I33" s="9"/>
      <c r="J33" s="62">
        <v>18.4</v>
      </c>
      <c r="K33" s="60">
        <v>18.4</v>
      </c>
      <c r="L33" s="9"/>
      <c r="M33" s="9"/>
      <c r="N33" s="9"/>
      <c r="O33" s="9"/>
      <c r="P33" s="12" t="s">
        <v>155</v>
      </c>
    </row>
    <row r="34" spans="1:16" s="19" customFormat="1" ht="275.25" customHeight="1">
      <c r="A34" s="8" t="s">
        <v>18</v>
      </c>
      <c r="B34" s="8" t="s">
        <v>37</v>
      </c>
      <c r="C34" s="8" t="s">
        <v>141</v>
      </c>
      <c r="D34" s="9"/>
      <c r="E34" s="9"/>
      <c r="F34" s="9"/>
      <c r="G34" s="9"/>
      <c r="H34" s="9"/>
      <c r="I34" s="9"/>
      <c r="J34" s="63">
        <v>27</v>
      </c>
      <c r="K34" s="66"/>
      <c r="L34" s="66"/>
      <c r="M34" s="66"/>
      <c r="N34" s="61">
        <v>27</v>
      </c>
      <c r="O34" s="9"/>
      <c r="P34" s="12" t="s">
        <v>166</v>
      </c>
    </row>
    <row r="35" spans="1:16" s="19" customFormat="1" ht="240.75" customHeight="1">
      <c r="A35" s="8" t="s">
        <v>20</v>
      </c>
      <c r="B35" s="8" t="s">
        <v>38</v>
      </c>
      <c r="C35" s="8" t="s">
        <v>142</v>
      </c>
      <c r="D35" s="9"/>
      <c r="E35" s="9"/>
      <c r="F35" s="9"/>
      <c r="G35" s="9"/>
      <c r="H35" s="9"/>
      <c r="I35" s="9"/>
      <c r="J35" s="63">
        <v>13</v>
      </c>
      <c r="K35" s="61"/>
      <c r="L35" s="61"/>
      <c r="M35" s="61"/>
      <c r="N35" s="61">
        <v>13</v>
      </c>
      <c r="O35" s="66"/>
      <c r="P35" s="12" t="s">
        <v>188</v>
      </c>
    </row>
    <row r="36" spans="1:16" s="19" customFormat="1" ht="233.25" customHeight="1">
      <c r="A36" s="8" t="s">
        <v>22</v>
      </c>
      <c r="B36" s="8" t="s">
        <v>40</v>
      </c>
      <c r="C36" s="8" t="s">
        <v>143</v>
      </c>
      <c r="D36" s="9"/>
      <c r="E36" s="9"/>
      <c r="F36" s="9"/>
      <c r="G36" s="9"/>
      <c r="H36" s="9"/>
      <c r="I36" s="9"/>
      <c r="J36" s="10"/>
      <c r="K36" s="9"/>
      <c r="L36" s="9"/>
      <c r="M36" s="9"/>
      <c r="N36" s="9" t="s">
        <v>164</v>
      </c>
      <c r="O36" s="9"/>
      <c r="P36" s="12" t="s">
        <v>170</v>
      </c>
    </row>
    <row r="37" spans="1:16" s="19" customFormat="1" ht="132.75" customHeight="1">
      <c r="A37" s="8" t="s">
        <v>25</v>
      </c>
      <c r="B37" s="8" t="s">
        <v>41</v>
      </c>
      <c r="C37" s="8" t="s">
        <v>144</v>
      </c>
      <c r="D37" s="9"/>
      <c r="E37" s="9"/>
      <c r="F37" s="9"/>
      <c r="G37" s="9"/>
      <c r="H37" s="9"/>
      <c r="I37" s="9"/>
      <c r="J37" s="10"/>
      <c r="K37" s="9"/>
      <c r="L37" s="9"/>
      <c r="M37" s="9"/>
      <c r="N37" s="9"/>
      <c r="O37" s="9"/>
      <c r="P37" s="12" t="s">
        <v>156</v>
      </c>
    </row>
    <row r="38" spans="1:16" s="19" customFormat="1" ht="128.25" customHeight="1">
      <c r="A38" s="8" t="s">
        <v>27</v>
      </c>
      <c r="B38" s="8" t="s">
        <v>59</v>
      </c>
      <c r="C38" s="8" t="s">
        <v>39</v>
      </c>
      <c r="D38" s="9"/>
      <c r="E38" s="9"/>
      <c r="F38" s="9"/>
      <c r="G38" s="9"/>
      <c r="H38" s="9"/>
      <c r="I38" s="9"/>
      <c r="J38" s="10"/>
      <c r="K38" s="9"/>
      <c r="L38" s="9"/>
      <c r="M38" s="9"/>
      <c r="N38" s="9"/>
      <c r="O38" s="9"/>
      <c r="P38" s="12" t="s">
        <v>157</v>
      </c>
    </row>
    <row r="39" spans="1:16" s="20" customFormat="1" ht="268.5" customHeight="1">
      <c r="A39" s="12" t="s">
        <v>46</v>
      </c>
      <c r="B39" s="12" t="s">
        <v>61</v>
      </c>
      <c r="C39" s="8" t="s">
        <v>145</v>
      </c>
      <c r="D39" s="10"/>
      <c r="E39" s="10"/>
      <c r="F39" s="10"/>
      <c r="G39" s="10"/>
      <c r="H39" s="10"/>
      <c r="I39" s="10"/>
      <c r="J39" s="10"/>
      <c r="K39" s="10"/>
      <c r="L39" s="10"/>
      <c r="M39" s="10"/>
      <c r="N39" s="10"/>
      <c r="O39" s="10"/>
      <c r="P39" s="12" t="s">
        <v>189</v>
      </c>
    </row>
    <row r="40" spans="1:16" s="19" customFormat="1" ht="162.75" customHeight="1">
      <c r="A40" s="8" t="s">
        <v>48</v>
      </c>
      <c r="B40" s="8" t="s">
        <v>42</v>
      </c>
      <c r="C40" s="8" t="s">
        <v>146</v>
      </c>
      <c r="D40" s="9"/>
      <c r="E40" s="9"/>
      <c r="F40" s="9"/>
      <c r="G40" s="9"/>
      <c r="H40" s="9"/>
      <c r="I40" s="9"/>
      <c r="J40" s="10"/>
      <c r="K40" s="9"/>
      <c r="L40" s="9"/>
      <c r="M40" s="9"/>
      <c r="N40" s="9"/>
      <c r="O40" s="9"/>
      <c r="P40" s="12" t="s">
        <v>158</v>
      </c>
    </row>
    <row r="41" spans="1:16" s="19" customFormat="1" ht="409.5" customHeight="1">
      <c r="A41" s="8" t="s">
        <v>50</v>
      </c>
      <c r="B41" s="8" t="s">
        <v>43</v>
      </c>
      <c r="C41" s="8" t="s">
        <v>60</v>
      </c>
      <c r="D41" s="9"/>
      <c r="E41" s="9"/>
      <c r="F41" s="9"/>
      <c r="G41" s="9"/>
      <c r="H41" s="9"/>
      <c r="I41" s="9"/>
      <c r="J41" s="10"/>
      <c r="K41" s="9"/>
      <c r="L41" s="9"/>
      <c r="M41" s="9"/>
      <c r="N41" s="9"/>
      <c r="O41" s="9"/>
      <c r="P41" s="12" t="s">
        <v>160</v>
      </c>
    </row>
    <row r="42" spans="1:16" s="21" customFormat="1" ht="15.75">
      <c r="A42" s="15">
        <v>4</v>
      </c>
      <c r="B42" s="103" t="s">
        <v>62</v>
      </c>
      <c r="C42" s="104"/>
      <c r="D42" s="104"/>
      <c r="E42" s="104"/>
      <c r="F42" s="104"/>
      <c r="G42" s="104"/>
      <c r="H42" s="104"/>
      <c r="I42" s="104"/>
      <c r="J42" s="104"/>
      <c r="K42" s="104"/>
      <c r="L42" s="104"/>
      <c r="M42" s="104"/>
      <c r="N42" s="104"/>
      <c r="O42" s="104"/>
      <c r="P42" s="105"/>
    </row>
    <row r="43" spans="1:16" s="19" customFormat="1" ht="51.75" customHeight="1">
      <c r="A43" s="99" t="s">
        <v>17</v>
      </c>
      <c r="B43" s="99" t="s">
        <v>44</v>
      </c>
      <c r="C43" s="8" t="s">
        <v>32</v>
      </c>
      <c r="D43" s="11">
        <v>10890</v>
      </c>
      <c r="E43" s="11">
        <v>10890</v>
      </c>
      <c r="F43" s="9"/>
      <c r="G43" s="9"/>
      <c r="H43" s="9"/>
      <c r="I43" s="88"/>
      <c r="J43" s="92">
        <v>84982.6</v>
      </c>
      <c r="K43" s="61">
        <f>14717.4-2682+290.3</f>
        <v>12325.699999999999</v>
      </c>
      <c r="L43" s="90">
        <v>41464</v>
      </c>
      <c r="M43" s="9"/>
      <c r="N43" s="90">
        <v>977.4</v>
      </c>
      <c r="O43" s="9"/>
      <c r="P43" s="107" t="s">
        <v>167</v>
      </c>
    </row>
    <row r="44" spans="1:16" s="19" customFormat="1" ht="90.75" customHeight="1">
      <c r="A44" s="99"/>
      <c r="B44" s="99"/>
      <c r="C44" s="8" t="s">
        <v>45</v>
      </c>
      <c r="D44" s="11">
        <v>7000</v>
      </c>
      <c r="E44" s="11">
        <v>7000</v>
      </c>
      <c r="F44" s="9"/>
      <c r="G44" s="9"/>
      <c r="H44" s="9"/>
      <c r="I44" s="89"/>
      <c r="J44" s="93"/>
      <c r="K44" s="62">
        <f>11034.5-7.5</f>
        <v>11027</v>
      </c>
      <c r="L44" s="91"/>
      <c r="M44" s="61">
        <v>19188.5</v>
      </c>
      <c r="N44" s="91"/>
      <c r="O44" s="9"/>
      <c r="P44" s="108"/>
    </row>
    <row r="45" spans="1:16" s="19" customFormat="1" ht="108.75" customHeight="1">
      <c r="A45" s="8" t="s">
        <v>18</v>
      </c>
      <c r="B45" s="8" t="s">
        <v>63</v>
      </c>
      <c r="C45" s="8" t="s">
        <v>32</v>
      </c>
      <c r="D45" s="11">
        <v>8607</v>
      </c>
      <c r="E45" s="11">
        <v>8607</v>
      </c>
      <c r="F45" s="9"/>
      <c r="G45" s="9"/>
      <c r="H45" s="9"/>
      <c r="I45" s="9"/>
      <c r="J45" s="62">
        <v>7958.7</v>
      </c>
      <c r="K45" s="60">
        <f>5032.5+2926.2</f>
        <v>7958.7</v>
      </c>
      <c r="L45" s="9"/>
      <c r="M45" s="9"/>
      <c r="N45" s="9"/>
      <c r="O45" s="9"/>
      <c r="P45" s="12" t="s">
        <v>199</v>
      </c>
    </row>
    <row r="46" spans="1:16" s="19" customFormat="1" ht="147.75" customHeight="1">
      <c r="A46" s="8" t="s">
        <v>20</v>
      </c>
      <c r="B46" s="8" t="s">
        <v>64</v>
      </c>
      <c r="C46" s="8" t="s">
        <v>65</v>
      </c>
      <c r="D46" s="11">
        <v>1767</v>
      </c>
      <c r="E46" s="11">
        <v>1767</v>
      </c>
      <c r="F46" s="9"/>
      <c r="G46" s="9"/>
      <c r="H46" s="9"/>
      <c r="I46" s="9"/>
      <c r="J46" s="62">
        <v>3186.9</v>
      </c>
      <c r="K46" s="60">
        <v>3186.9</v>
      </c>
      <c r="L46" s="9"/>
      <c r="M46" s="9"/>
      <c r="N46" s="9"/>
      <c r="O46" s="9"/>
      <c r="P46" s="12" t="s">
        <v>198</v>
      </c>
    </row>
    <row r="47" spans="1:16" s="19" customFormat="1" ht="299.25" customHeight="1">
      <c r="A47" s="8" t="s">
        <v>22</v>
      </c>
      <c r="B47" s="8" t="s">
        <v>66</v>
      </c>
      <c r="C47" s="8" t="s">
        <v>65</v>
      </c>
      <c r="D47" s="11">
        <v>652</v>
      </c>
      <c r="E47" s="11">
        <v>652</v>
      </c>
      <c r="F47" s="9"/>
      <c r="G47" s="9"/>
      <c r="H47" s="9"/>
      <c r="I47" s="9"/>
      <c r="J47" s="62">
        <v>3627.1</v>
      </c>
      <c r="K47" s="60">
        <v>1022.3</v>
      </c>
      <c r="L47" s="61">
        <v>2604.8</v>
      </c>
      <c r="M47" s="9"/>
      <c r="N47" s="9"/>
      <c r="O47" s="9"/>
      <c r="P47" s="12" t="s">
        <v>171</v>
      </c>
    </row>
    <row r="48" spans="1:16" s="19" customFormat="1" ht="12.75">
      <c r="A48" s="85">
        <v>5</v>
      </c>
      <c r="B48" s="109" t="s">
        <v>69</v>
      </c>
      <c r="C48" s="110"/>
      <c r="D48" s="110"/>
      <c r="E48" s="110"/>
      <c r="F48" s="110"/>
      <c r="G48" s="110"/>
      <c r="H48" s="110"/>
      <c r="I48" s="110"/>
      <c r="J48" s="110"/>
      <c r="K48" s="110"/>
      <c r="L48" s="110"/>
      <c r="M48" s="110"/>
      <c r="N48" s="110"/>
      <c r="O48" s="110"/>
      <c r="P48" s="111"/>
    </row>
    <row r="49" spans="1:16" s="19" customFormat="1" ht="21" customHeight="1">
      <c r="A49" s="87"/>
      <c r="B49" s="112"/>
      <c r="C49" s="113"/>
      <c r="D49" s="113"/>
      <c r="E49" s="113"/>
      <c r="F49" s="113"/>
      <c r="G49" s="113"/>
      <c r="H49" s="113"/>
      <c r="I49" s="113"/>
      <c r="J49" s="113"/>
      <c r="K49" s="113"/>
      <c r="L49" s="113"/>
      <c r="M49" s="113"/>
      <c r="N49" s="113"/>
      <c r="O49" s="113"/>
      <c r="P49" s="114"/>
    </row>
    <row r="50" spans="1:16" s="19" customFormat="1" ht="153" customHeight="1">
      <c r="A50" s="94" t="s">
        <v>17</v>
      </c>
      <c r="B50" s="94" t="s">
        <v>67</v>
      </c>
      <c r="C50" s="8" t="s">
        <v>32</v>
      </c>
      <c r="D50" s="11">
        <v>852</v>
      </c>
      <c r="E50" s="11">
        <v>852</v>
      </c>
      <c r="F50" s="9"/>
      <c r="G50" s="9"/>
      <c r="H50" s="9"/>
      <c r="I50" s="9"/>
      <c r="J50" s="63">
        <v>1904.6</v>
      </c>
      <c r="K50" s="61">
        <f>370.4</f>
        <v>370.4</v>
      </c>
      <c r="L50" s="61">
        <f>620.7+76.5</f>
        <v>697.2</v>
      </c>
      <c r="M50" s="61">
        <v>837</v>
      </c>
      <c r="N50" s="9"/>
      <c r="O50" s="9"/>
      <c r="P50" s="95" t="s">
        <v>204</v>
      </c>
    </row>
    <row r="51" spans="1:16" s="19" customFormat="1" ht="46.5" customHeight="1">
      <c r="A51" s="94"/>
      <c r="B51" s="94"/>
      <c r="C51" s="8" t="s">
        <v>45</v>
      </c>
      <c r="D51" s="11">
        <v>100</v>
      </c>
      <c r="E51" s="11">
        <v>100</v>
      </c>
      <c r="F51" s="9"/>
      <c r="G51" s="9"/>
      <c r="H51" s="9"/>
      <c r="I51" s="9"/>
      <c r="J51" s="62">
        <v>533.6</v>
      </c>
      <c r="K51" s="62">
        <v>533.6</v>
      </c>
      <c r="L51" s="61"/>
      <c r="M51" s="9"/>
      <c r="N51" s="9"/>
      <c r="O51" s="9"/>
      <c r="P51" s="95"/>
    </row>
    <row r="52" spans="1:16" s="19" customFormat="1" ht="78" customHeight="1">
      <c r="A52" s="8" t="s">
        <v>18</v>
      </c>
      <c r="B52" s="8" t="s">
        <v>68</v>
      </c>
      <c r="C52" s="8" t="s">
        <v>45</v>
      </c>
      <c r="D52" s="11">
        <v>300</v>
      </c>
      <c r="E52" s="11">
        <v>300</v>
      </c>
      <c r="F52" s="9"/>
      <c r="G52" s="9"/>
      <c r="H52" s="9"/>
      <c r="I52" s="9"/>
      <c r="J52" s="62">
        <v>51.7</v>
      </c>
      <c r="K52" s="62">
        <v>24</v>
      </c>
      <c r="L52" s="61">
        <v>9.5</v>
      </c>
      <c r="M52" s="61">
        <v>12.9</v>
      </c>
      <c r="N52" s="61">
        <v>5.3</v>
      </c>
      <c r="O52" s="9"/>
      <c r="P52" s="12" t="s">
        <v>172</v>
      </c>
    </row>
    <row r="53" spans="1:16" s="19" customFormat="1" ht="321" customHeight="1">
      <c r="A53" s="8" t="s">
        <v>20</v>
      </c>
      <c r="B53" s="8" t="s">
        <v>70</v>
      </c>
      <c r="C53" s="8" t="s">
        <v>45</v>
      </c>
      <c r="D53" s="9"/>
      <c r="E53" s="9"/>
      <c r="F53" s="9"/>
      <c r="G53" s="9"/>
      <c r="H53" s="9"/>
      <c r="I53" s="9"/>
      <c r="J53" s="10"/>
      <c r="K53" s="9"/>
      <c r="L53" s="9"/>
      <c r="M53" s="9"/>
      <c r="N53" s="9"/>
      <c r="O53" s="9"/>
      <c r="P53" s="12" t="s">
        <v>173</v>
      </c>
    </row>
    <row r="54" spans="1:16" s="19" customFormat="1" ht="409.5">
      <c r="A54" s="8" t="s">
        <v>22</v>
      </c>
      <c r="B54" s="8" t="s">
        <v>71</v>
      </c>
      <c r="C54" s="8" t="s">
        <v>72</v>
      </c>
      <c r="D54" s="11">
        <v>216</v>
      </c>
      <c r="E54" s="11">
        <v>216</v>
      </c>
      <c r="F54" s="9"/>
      <c r="G54" s="9"/>
      <c r="H54" s="9"/>
      <c r="I54" s="9"/>
      <c r="J54" s="62">
        <v>34</v>
      </c>
      <c r="K54" s="60">
        <v>34</v>
      </c>
      <c r="L54" s="9"/>
      <c r="M54" s="9"/>
      <c r="N54" s="9"/>
      <c r="O54" s="9"/>
      <c r="P54" s="12" t="s">
        <v>190</v>
      </c>
    </row>
    <row r="55" spans="1:16" s="19" customFormat="1" ht="170.25" customHeight="1">
      <c r="A55" s="8" t="s">
        <v>25</v>
      </c>
      <c r="B55" s="8" t="s">
        <v>73</v>
      </c>
      <c r="C55" s="8" t="s">
        <v>74</v>
      </c>
      <c r="D55" s="9"/>
      <c r="E55" s="9"/>
      <c r="F55" s="9"/>
      <c r="G55" s="9"/>
      <c r="H55" s="9"/>
      <c r="I55" s="9"/>
      <c r="J55" s="65"/>
      <c r="K55" s="66"/>
      <c r="L55" s="66"/>
      <c r="M55" s="66"/>
      <c r="N55" s="66"/>
      <c r="O55" s="9"/>
      <c r="P55" s="12" t="s">
        <v>174</v>
      </c>
    </row>
    <row r="56" spans="1:16" s="19" customFormat="1" ht="110.25" customHeight="1">
      <c r="A56" s="8" t="s">
        <v>27</v>
      </c>
      <c r="B56" s="8" t="s">
        <v>75</v>
      </c>
      <c r="C56" s="8" t="s">
        <v>76</v>
      </c>
      <c r="D56" s="9">
        <v>611</v>
      </c>
      <c r="E56" s="9">
        <v>611</v>
      </c>
      <c r="F56" s="9"/>
      <c r="G56" s="9"/>
      <c r="H56" s="9"/>
      <c r="I56" s="9"/>
      <c r="J56" s="10"/>
      <c r="K56" s="9"/>
      <c r="L56" s="9"/>
      <c r="M56" s="9"/>
      <c r="N56" s="9"/>
      <c r="O56" s="9"/>
      <c r="P56" s="12" t="s">
        <v>192</v>
      </c>
    </row>
    <row r="57" spans="1:16" s="19" customFormat="1" ht="23.25" customHeight="1">
      <c r="A57" s="15">
        <v>6</v>
      </c>
      <c r="B57" s="101" t="s">
        <v>77</v>
      </c>
      <c r="C57" s="101"/>
      <c r="D57" s="101"/>
      <c r="E57" s="101"/>
      <c r="F57" s="101"/>
      <c r="G57" s="101"/>
      <c r="H57" s="101"/>
      <c r="I57" s="101"/>
      <c r="J57" s="101"/>
      <c r="K57" s="101"/>
      <c r="L57" s="101"/>
      <c r="M57" s="101"/>
      <c r="N57" s="101"/>
      <c r="O57" s="101"/>
      <c r="P57" s="101"/>
    </row>
    <row r="58" spans="1:16" s="19" customFormat="1" ht="237" customHeight="1">
      <c r="A58" s="8" t="s">
        <v>17</v>
      </c>
      <c r="B58" s="8" t="s">
        <v>78</v>
      </c>
      <c r="C58" s="8" t="s">
        <v>79</v>
      </c>
      <c r="D58" s="11">
        <v>2143</v>
      </c>
      <c r="E58" s="11">
        <v>2143</v>
      </c>
      <c r="F58" s="9"/>
      <c r="G58" s="9"/>
      <c r="H58" s="9"/>
      <c r="I58" s="9"/>
      <c r="J58" s="62">
        <v>12230.4</v>
      </c>
      <c r="K58" s="60">
        <f>3616+1223.3</f>
        <v>4839.3</v>
      </c>
      <c r="L58" s="61">
        <v>3676.8</v>
      </c>
      <c r="M58" s="61">
        <v>3445.8</v>
      </c>
      <c r="N58" s="61">
        <v>268.5</v>
      </c>
      <c r="O58" s="66"/>
      <c r="P58" s="12" t="s">
        <v>205</v>
      </c>
    </row>
    <row r="59" spans="1:16" s="19" customFormat="1" ht="223.5" customHeight="1">
      <c r="A59" s="8" t="s">
        <v>18</v>
      </c>
      <c r="B59" s="8" t="s">
        <v>80</v>
      </c>
      <c r="C59" s="8" t="s">
        <v>81</v>
      </c>
      <c r="D59" s="11">
        <v>240</v>
      </c>
      <c r="E59" s="11">
        <v>240</v>
      </c>
      <c r="F59" s="9"/>
      <c r="G59" s="9"/>
      <c r="H59" s="9"/>
      <c r="I59" s="9"/>
      <c r="J59" s="62">
        <v>4500.3</v>
      </c>
      <c r="K59" s="60">
        <v>1054.8</v>
      </c>
      <c r="L59" s="61">
        <v>2470</v>
      </c>
      <c r="M59" s="61">
        <v>735.5</v>
      </c>
      <c r="N59" s="61">
        <v>240</v>
      </c>
      <c r="O59" s="66"/>
      <c r="P59" s="12" t="s">
        <v>191</v>
      </c>
    </row>
    <row r="60" spans="1:16" s="19" customFormat="1" ht="195.75" customHeight="1">
      <c r="A60" s="8" t="s">
        <v>20</v>
      </c>
      <c r="B60" s="8" t="s">
        <v>82</v>
      </c>
      <c r="C60" s="8" t="s">
        <v>83</v>
      </c>
      <c r="D60" s="11">
        <v>117</v>
      </c>
      <c r="E60" s="11">
        <v>117</v>
      </c>
      <c r="F60" s="9"/>
      <c r="G60" s="9"/>
      <c r="H60" s="9"/>
      <c r="I60" s="9"/>
      <c r="J60" s="62">
        <v>6033.7</v>
      </c>
      <c r="K60" s="60">
        <v>105.5</v>
      </c>
      <c r="L60" s="9"/>
      <c r="M60" s="9"/>
      <c r="N60" s="9"/>
      <c r="O60" s="61">
        <v>5928.2</v>
      </c>
      <c r="P60" s="12" t="s">
        <v>206</v>
      </c>
    </row>
    <row r="61" spans="1:16" s="19" customFormat="1" ht="224.25" customHeight="1">
      <c r="A61" s="8" t="s">
        <v>22</v>
      </c>
      <c r="B61" s="8" t="s">
        <v>84</v>
      </c>
      <c r="C61" s="8" t="s">
        <v>81</v>
      </c>
      <c r="D61" s="9"/>
      <c r="E61" s="9"/>
      <c r="F61" s="9"/>
      <c r="G61" s="9"/>
      <c r="H61" s="9"/>
      <c r="I61" s="9"/>
      <c r="J61" s="10"/>
      <c r="K61" s="9"/>
      <c r="L61" s="9"/>
      <c r="M61" s="9"/>
      <c r="N61" s="9"/>
      <c r="O61" s="9"/>
      <c r="P61" s="12" t="s">
        <v>207</v>
      </c>
    </row>
    <row r="62" spans="1:16" s="19" customFormat="1" ht="291.75" customHeight="1">
      <c r="A62" s="8" t="s">
        <v>25</v>
      </c>
      <c r="B62" s="8" t="s">
        <v>85</v>
      </c>
      <c r="C62" s="8" t="s">
        <v>81</v>
      </c>
      <c r="D62" s="11">
        <v>642</v>
      </c>
      <c r="E62" s="11">
        <v>642</v>
      </c>
      <c r="F62" s="9"/>
      <c r="G62" s="9"/>
      <c r="H62" s="9"/>
      <c r="I62" s="9"/>
      <c r="J62" s="62">
        <v>943.3</v>
      </c>
      <c r="K62" s="60">
        <v>441.1</v>
      </c>
      <c r="L62" s="61">
        <v>321.2</v>
      </c>
      <c r="M62" s="61">
        <v>117.3</v>
      </c>
      <c r="N62" s="61">
        <v>63.7</v>
      </c>
      <c r="O62" s="9"/>
      <c r="P62" s="12" t="s">
        <v>208</v>
      </c>
    </row>
    <row r="63" spans="1:16" s="19" customFormat="1" ht="252.75" customHeight="1">
      <c r="A63" s="8" t="s">
        <v>27</v>
      </c>
      <c r="B63" s="8" t="s">
        <v>86</v>
      </c>
      <c r="C63" s="8" t="s">
        <v>81</v>
      </c>
      <c r="D63" s="9"/>
      <c r="E63" s="9"/>
      <c r="F63" s="9"/>
      <c r="G63" s="9"/>
      <c r="H63" s="9"/>
      <c r="I63" s="9"/>
      <c r="J63" s="63">
        <v>741</v>
      </c>
      <c r="K63" s="61"/>
      <c r="L63" s="61">
        <v>741</v>
      </c>
      <c r="M63" s="9"/>
      <c r="N63" s="9"/>
      <c r="O63" s="9"/>
      <c r="P63" s="12" t="s">
        <v>193</v>
      </c>
    </row>
    <row r="64" spans="1:16" s="19" customFormat="1" ht="144" customHeight="1">
      <c r="A64" s="8" t="s">
        <v>46</v>
      </c>
      <c r="B64" s="8" t="s">
        <v>87</v>
      </c>
      <c r="C64" s="8" t="s">
        <v>88</v>
      </c>
      <c r="D64" s="9"/>
      <c r="E64" s="9"/>
      <c r="F64" s="9"/>
      <c r="G64" s="9"/>
      <c r="H64" s="9"/>
      <c r="I64" s="9"/>
      <c r="J64" s="10"/>
      <c r="K64" s="9"/>
      <c r="L64" s="9"/>
      <c r="M64" s="9"/>
      <c r="N64" s="9"/>
      <c r="O64" s="9"/>
      <c r="P64" s="12" t="s">
        <v>175</v>
      </c>
    </row>
    <row r="65" spans="1:16" s="19" customFormat="1" ht="38.25">
      <c r="A65" s="94" t="s">
        <v>48</v>
      </c>
      <c r="B65" s="94" t="s">
        <v>89</v>
      </c>
      <c r="C65" s="8" t="s">
        <v>65</v>
      </c>
      <c r="D65" s="9"/>
      <c r="E65" s="9"/>
      <c r="F65" s="9"/>
      <c r="G65" s="9"/>
      <c r="H65" s="9"/>
      <c r="I65" s="9"/>
      <c r="J65" s="10"/>
      <c r="K65" s="9"/>
      <c r="L65" s="9"/>
      <c r="M65" s="9"/>
      <c r="N65" s="9"/>
      <c r="O65" s="9"/>
      <c r="P65" s="95" t="s">
        <v>159</v>
      </c>
    </row>
    <row r="66" spans="1:16" s="19" customFormat="1" ht="175.5" customHeight="1">
      <c r="A66" s="94"/>
      <c r="B66" s="94"/>
      <c r="C66" s="8" t="s">
        <v>45</v>
      </c>
      <c r="D66" s="11">
        <v>6</v>
      </c>
      <c r="E66" s="11">
        <v>6</v>
      </c>
      <c r="F66" s="9"/>
      <c r="G66" s="9"/>
      <c r="H66" s="9"/>
      <c r="I66" s="9"/>
      <c r="J66" s="62">
        <v>7.5</v>
      </c>
      <c r="K66" s="62">
        <v>7.5</v>
      </c>
      <c r="L66" s="66"/>
      <c r="M66" s="66"/>
      <c r="N66" s="66"/>
      <c r="O66" s="9"/>
      <c r="P66" s="95"/>
    </row>
    <row r="67" spans="1:16" s="19" customFormat="1" ht="11.25" customHeight="1">
      <c r="A67" s="85">
        <v>7</v>
      </c>
      <c r="B67" s="109" t="s">
        <v>90</v>
      </c>
      <c r="C67" s="110"/>
      <c r="D67" s="110"/>
      <c r="E67" s="110"/>
      <c r="F67" s="110"/>
      <c r="G67" s="110"/>
      <c r="H67" s="110"/>
      <c r="I67" s="110"/>
      <c r="J67" s="110"/>
      <c r="K67" s="110"/>
      <c r="L67" s="110"/>
      <c r="M67" s="110"/>
      <c r="N67" s="110"/>
      <c r="O67" s="110"/>
      <c r="P67" s="111"/>
    </row>
    <row r="68" spans="1:16" s="19" customFormat="1" ht="16.5" customHeight="1">
      <c r="A68" s="87"/>
      <c r="B68" s="112"/>
      <c r="C68" s="113"/>
      <c r="D68" s="113"/>
      <c r="E68" s="113"/>
      <c r="F68" s="113"/>
      <c r="G68" s="113"/>
      <c r="H68" s="113"/>
      <c r="I68" s="113"/>
      <c r="J68" s="113"/>
      <c r="K68" s="113"/>
      <c r="L68" s="113"/>
      <c r="M68" s="113"/>
      <c r="N68" s="113"/>
      <c r="O68" s="113"/>
      <c r="P68" s="114"/>
    </row>
    <row r="69" spans="1:16" s="19" customFormat="1" ht="334.5" customHeight="1">
      <c r="A69" s="8" t="s">
        <v>17</v>
      </c>
      <c r="B69" s="8" t="s">
        <v>91</v>
      </c>
      <c r="C69" s="8" t="s">
        <v>81</v>
      </c>
      <c r="D69" s="11">
        <v>17000</v>
      </c>
      <c r="E69" s="9"/>
      <c r="F69" s="9"/>
      <c r="G69" s="9"/>
      <c r="H69" s="11">
        <v>17000</v>
      </c>
      <c r="I69" s="9"/>
      <c r="J69" s="63">
        <v>19081.8</v>
      </c>
      <c r="K69" s="61">
        <v>3141.7</v>
      </c>
      <c r="L69" s="61">
        <v>6443.2</v>
      </c>
      <c r="M69" s="61">
        <v>3414.9</v>
      </c>
      <c r="N69" s="61">
        <v>2867.6</v>
      </c>
      <c r="O69" s="61">
        <v>3214.4</v>
      </c>
      <c r="P69" s="12" t="s">
        <v>194</v>
      </c>
    </row>
    <row r="70" spans="1:16" s="19" customFormat="1" ht="152.25" customHeight="1">
      <c r="A70" s="8" t="s">
        <v>18</v>
      </c>
      <c r="B70" s="8" t="s">
        <v>92</v>
      </c>
      <c r="C70" s="8" t="s">
        <v>81</v>
      </c>
      <c r="D70" s="9"/>
      <c r="E70" s="9"/>
      <c r="F70" s="9"/>
      <c r="G70" s="9"/>
      <c r="H70" s="9"/>
      <c r="I70" s="66"/>
      <c r="J70" s="63">
        <v>7473.8</v>
      </c>
      <c r="K70" s="61"/>
      <c r="L70" s="61">
        <v>3457.2</v>
      </c>
      <c r="M70" s="61">
        <v>4016.6</v>
      </c>
      <c r="N70" s="66"/>
      <c r="O70" s="66"/>
      <c r="P70" s="12" t="s">
        <v>195</v>
      </c>
    </row>
    <row r="71" spans="1:16" s="19" customFormat="1" ht="66" customHeight="1">
      <c r="A71" s="8" t="s">
        <v>20</v>
      </c>
      <c r="B71" s="8" t="s">
        <v>93</v>
      </c>
      <c r="C71" s="8"/>
      <c r="D71" s="9"/>
      <c r="E71" s="9"/>
      <c r="F71" s="9"/>
      <c r="G71" s="9"/>
      <c r="H71" s="9"/>
      <c r="I71" s="9"/>
      <c r="J71" s="63">
        <v>37294.9</v>
      </c>
      <c r="K71" s="66"/>
      <c r="L71" s="66"/>
      <c r="M71" s="66"/>
      <c r="N71" s="9"/>
      <c r="O71" s="61">
        <v>37294.9</v>
      </c>
      <c r="P71" s="12" t="s">
        <v>180</v>
      </c>
    </row>
    <row r="72" spans="1:16" s="19" customFormat="1" ht="43.5" customHeight="1">
      <c r="A72" s="94" t="s">
        <v>22</v>
      </c>
      <c r="B72" s="94" t="s">
        <v>94</v>
      </c>
      <c r="C72" s="8" t="s">
        <v>65</v>
      </c>
      <c r="D72" s="11">
        <v>660</v>
      </c>
      <c r="E72" s="11">
        <v>660</v>
      </c>
      <c r="F72" s="9"/>
      <c r="G72" s="9"/>
      <c r="H72" s="9"/>
      <c r="I72" s="9"/>
      <c r="J72" s="92">
        <v>6800</v>
      </c>
      <c r="K72" s="63">
        <f>1095.7</f>
        <v>1095.7</v>
      </c>
      <c r="L72" s="90">
        <v>3182.9</v>
      </c>
      <c r="M72" s="90">
        <v>1652.5</v>
      </c>
      <c r="N72" s="88">
        <v>493</v>
      </c>
      <c r="O72" s="9"/>
      <c r="P72" s="95" t="s">
        <v>178</v>
      </c>
    </row>
    <row r="73" spans="1:16" s="19" customFormat="1" ht="104.25" customHeight="1">
      <c r="A73" s="94"/>
      <c r="B73" s="94"/>
      <c r="C73" s="8" t="s">
        <v>95</v>
      </c>
      <c r="D73" s="11">
        <v>270</v>
      </c>
      <c r="E73" s="11">
        <v>270</v>
      </c>
      <c r="F73" s="9"/>
      <c r="G73" s="9"/>
      <c r="H73" s="9"/>
      <c r="I73" s="9"/>
      <c r="J73" s="93"/>
      <c r="K73" s="62">
        <v>375.9</v>
      </c>
      <c r="L73" s="91"/>
      <c r="M73" s="91"/>
      <c r="N73" s="89"/>
      <c r="O73" s="9"/>
      <c r="P73" s="95"/>
    </row>
    <row r="74" spans="1:16" s="19" customFormat="1" ht="15.75" customHeight="1">
      <c r="A74" s="15">
        <v>8</v>
      </c>
      <c r="B74" s="101" t="s">
        <v>96</v>
      </c>
      <c r="C74" s="101"/>
      <c r="D74" s="101"/>
      <c r="E74" s="101"/>
      <c r="F74" s="101"/>
      <c r="G74" s="101"/>
      <c r="H74" s="101"/>
      <c r="I74" s="101"/>
      <c r="J74" s="101"/>
      <c r="K74" s="101"/>
      <c r="L74" s="101"/>
      <c r="M74" s="101"/>
      <c r="N74" s="101"/>
      <c r="O74" s="101"/>
      <c r="P74" s="101"/>
    </row>
    <row r="75" spans="1:21" s="19" customFormat="1" ht="148.5" customHeight="1">
      <c r="A75" s="8" t="s">
        <v>17</v>
      </c>
      <c r="B75" s="8" t="s">
        <v>97</v>
      </c>
      <c r="C75" s="8" t="s">
        <v>81</v>
      </c>
      <c r="D75" s="9"/>
      <c r="E75" s="9"/>
      <c r="F75" s="9"/>
      <c r="G75" s="9"/>
      <c r="H75" s="9"/>
      <c r="I75" s="9"/>
      <c r="J75" s="10"/>
      <c r="K75" s="9"/>
      <c r="L75" s="9"/>
      <c r="M75" s="9"/>
      <c r="N75" s="9"/>
      <c r="O75" s="9"/>
      <c r="P75" s="12" t="s">
        <v>179</v>
      </c>
      <c r="U75" s="42"/>
    </row>
    <row r="76" spans="1:16" s="19" customFormat="1" ht="103.5" customHeight="1">
      <c r="A76" s="8" t="s">
        <v>18</v>
      </c>
      <c r="B76" s="8" t="s">
        <v>98</v>
      </c>
      <c r="C76" s="8" t="s">
        <v>81</v>
      </c>
      <c r="D76" s="9"/>
      <c r="E76" s="9"/>
      <c r="F76" s="9"/>
      <c r="G76" s="9"/>
      <c r="H76" s="9"/>
      <c r="I76" s="9"/>
      <c r="J76" s="10"/>
      <c r="K76" s="9"/>
      <c r="L76" s="9"/>
      <c r="M76" s="9"/>
      <c r="N76" s="9"/>
      <c r="O76" s="9"/>
      <c r="P76" s="12"/>
    </row>
    <row r="77" spans="1:16" s="19" customFormat="1" ht="226.5" customHeight="1">
      <c r="A77" s="8" t="s">
        <v>20</v>
      </c>
      <c r="B77" s="8" t="s">
        <v>99</v>
      </c>
      <c r="C77" s="8" t="s">
        <v>81</v>
      </c>
      <c r="D77" s="9"/>
      <c r="E77" s="9"/>
      <c r="F77" s="9"/>
      <c r="G77" s="9"/>
      <c r="H77" s="9"/>
      <c r="I77" s="9"/>
      <c r="J77" s="65"/>
      <c r="K77" s="66"/>
      <c r="L77" s="66"/>
      <c r="M77" s="9"/>
      <c r="N77" s="9"/>
      <c r="O77" s="9"/>
      <c r="P77" s="8" t="s">
        <v>196</v>
      </c>
    </row>
    <row r="78" spans="1:16" s="19" customFormat="1" ht="108" customHeight="1">
      <c r="A78" s="8" t="s">
        <v>22</v>
      </c>
      <c r="B78" s="8" t="s">
        <v>100</v>
      </c>
      <c r="C78" s="8" t="s">
        <v>65</v>
      </c>
      <c r="D78" s="9"/>
      <c r="E78" s="9"/>
      <c r="F78" s="9"/>
      <c r="G78" s="9"/>
      <c r="H78" s="9"/>
      <c r="I78" s="9"/>
      <c r="J78" s="10"/>
      <c r="K78" s="9"/>
      <c r="L78" s="9"/>
      <c r="M78" s="9"/>
      <c r="N78" s="9"/>
      <c r="O78" s="9"/>
      <c r="P78" s="12" t="s">
        <v>197</v>
      </c>
    </row>
    <row r="79" spans="1:16" s="19" customFormat="1" ht="108" customHeight="1" thickBot="1">
      <c r="A79" s="14" t="s">
        <v>25</v>
      </c>
      <c r="B79" s="14" t="s">
        <v>101</v>
      </c>
      <c r="C79" s="14" t="s">
        <v>81</v>
      </c>
      <c r="D79" s="6"/>
      <c r="E79" s="6"/>
      <c r="F79" s="6"/>
      <c r="G79" s="6"/>
      <c r="H79" s="6"/>
      <c r="I79" s="6"/>
      <c r="J79" s="7"/>
      <c r="K79" s="6"/>
      <c r="L79" s="6"/>
      <c r="M79" s="6"/>
      <c r="N79" s="6"/>
      <c r="O79" s="6"/>
      <c r="P79" s="70" t="s">
        <v>148</v>
      </c>
    </row>
    <row r="80" spans="1:16" s="19" customFormat="1" ht="57" customHeight="1" thickBot="1">
      <c r="A80" s="31"/>
      <c r="B80" s="31" t="s">
        <v>113</v>
      </c>
      <c r="C80" s="15"/>
      <c r="D80" s="33">
        <v>53688</v>
      </c>
      <c r="E80" s="33">
        <v>36608</v>
      </c>
      <c r="F80" s="33"/>
      <c r="G80" s="33"/>
      <c r="H80" s="33">
        <v>17080</v>
      </c>
      <c r="I80" s="33"/>
      <c r="J80" s="68">
        <f>203546.2</f>
        <v>203546.2</v>
      </c>
      <c r="K80" s="33">
        <v>49043</v>
      </c>
      <c r="L80" s="33">
        <v>66324.7</v>
      </c>
      <c r="M80" s="33">
        <v>33891.8</v>
      </c>
      <c r="N80" s="33">
        <v>7849.2</v>
      </c>
      <c r="O80" s="33">
        <v>46437.5</v>
      </c>
      <c r="P80" s="32"/>
    </row>
    <row r="81" spans="10:16" s="19" customFormat="1" ht="12.75">
      <c r="J81" s="20"/>
      <c r="P81" s="20"/>
    </row>
    <row r="82" spans="10:16" s="19" customFormat="1" ht="12.75">
      <c r="J82" s="20"/>
      <c r="P82" s="20"/>
    </row>
    <row r="83" spans="10:16" s="19" customFormat="1" ht="12.75">
      <c r="J83" s="20"/>
      <c r="P83" s="20"/>
    </row>
    <row r="84" spans="10:16" s="19" customFormat="1" ht="12.75">
      <c r="J84" s="20"/>
      <c r="P84" s="20"/>
    </row>
    <row r="85" spans="10:16" s="19" customFormat="1" ht="12.75">
      <c r="J85" s="20"/>
      <c r="P85" s="20"/>
    </row>
    <row r="86" spans="10:16" s="19" customFormat="1" ht="12.75">
      <c r="J86" s="20"/>
      <c r="P86" s="20"/>
    </row>
    <row r="87" spans="10:16" s="19" customFormat="1" ht="12.75">
      <c r="J87" s="20"/>
      <c r="P87" s="20"/>
    </row>
    <row r="88" spans="10:16" s="19" customFormat="1" ht="12.75">
      <c r="J88" s="20"/>
      <c r="P88" s="20"/>
    </row>
    <row r="89" spans="4:16" s="19" customFormat="1" ht="12.75">
      <c r="D89" s="20"/>
      <c r="J89" s="20"/>
      <c r="P89" s="20"/>
    </row>
    <row r="90" spans="10:16" s="19" customFormat="1" ht="12.75">
      <c r="J90" s="20"/>
      <c r="P90" s="20"/>
    </row>
    <row r="91" spans="10:16" s="19" customFormat="1" ht="12.75">
      <c r="J91" s="20"/>
      <c r="P91" s="20"/>
    </row>
    <row r="92" spans="1:16" s="19" customFormat="1" ht="15.75">
      <c r="A92" s="23"/>
      <c r="B92" s="106"/>
      <c r="C92" s="106"/>
      <c r="D92" s="106"/>
      <c r="E92" s="106"/>
      <c r="F92" s="106"/>
      <c r="G92" s="106"/>
      <c r="H92" s="106"/>
      <c r="I92" s="106"/>
      <c r="J92" s="106"/>
      <c r="K92" s="106"/>
      <c r="L92" s="106"/>
      <c r="M92" s="106"/>
      <c r="N92" s="106"/>
      <c r="O92" s="106"/>
      <c r="P92" s="106"/>
    </row>
    <row r="93" spans="10:16" s="19" customFormat="1" ht="12.75">
      <c r="J93" s="20"/>
      <c r="P93" s="20"/>
    </row>
    <row r="94" spans="10:16" s="19" customFormat="1" ht="12.75">
      <c r="J94" s="20"/>
      <c r="P94" s="20"/>
    </row>
    <row r="95" spans="10:16" s="19" customFormat="1" ht="12.75">
      <c r="J95" s="20"/>
      <c r="P95" s="20"/>
    </row>
    <row r="96" spans="10:16" s="19" customFormat="1" ht="12.75">
      <c r="J96" s="20"/>
      <c r="P96" s="20"/>
    </row>
    <row r="97" spans="10:16" s="19" customFormat="1" ht="12.75">
      <c r="J97" s="20"/>
      <c r="P97" s="20"/>
    </row>
    <row r="98" spans="10:16" s="19" customFormat="1" ht="12.75">
      <c r="J98" s="20"/>
      <c r="P98" s="20"/>
    </row>
    <row r="99" spans="10:16" s="19" customFormat="1" ht="12.75">
      <c r="J99" s="20"/>
      <c r="P99" s="20"/>
    </row>
    <row r="100" spans="10:16" s="19" customFormat="1" ht="12.75">
      <c r="J100" s="20"/>
      <c r="P100" s="20"/>
    </row>
    <row r="101" spans="10:16" s="19" customFormat="1" ht="12.75">
      <c r="J101" s="20"/>
      <c r="P101" s="20"/>
    </row>
    <row r="102" spans="10:16" s="19" customFormat="1" ht="12.75">
      <c r="J102" s="20"/>
      <c r="P102" s="20"/>
    </row>
    <row r="103" spans="10:16" s="19" customFormat="1" ht="12.75">
      <c r="J103" s="20"/>
      <c r="P103" s="20"/>
    </row>
    <row r="104" spans="10:16" s="19" customFormat="1" ht="12.75">
      <c r="J104" s="20"/>
      <c r="P104" s="20"/>
    </row>
    <row r="105" spans="10:16" s="19" customFormat="1" ht="12.75">
      <c r="J105" s="20"/>
      <c r="P105" s="20"/>
    </row>
    <row r="106" spans="10:16" s="19" customFormat="1" ht="12.75">
      <c r="J106" s="20"/>
      <c r="P106" s="20"/>
    </row>
    <row r="107" spans="10:16" s="19" customFormat="1" ht="12.75">
      <c r="J107" s="20"/>
      <c r="P107" s="20"/>
    </row>
    <row r="108" spans="10:16" s="19" customFormat="1" ht="12.75">
      <c r="J108" s="20"/>
      <c r="P108" s="20"/>
    </row>
    <row r="109" spans="10:16" s="19" customFormat="1" ht="12.75">
      <c r="J109" s="20"/>
      <c r="P109" s="20"/>
    </row>
    <row r="110" spans="10:16" s="19" customFormat="1" ht="12.75">
      <c r="J110" s="20"/>
      <c r="P110" s="20"/>
    </row>
    <row r="111" spans="10:16" s="19" customFormat="1" ht="12.75">
      <c r="J111" s="20"/>
      <c r="P111" s="20"/>
    </row>
    <row r="112" spans="10:16" s="19" customFormat="1" ht="12.75">
      <c r="J112" s="20"/>
      <c r="P112" s="20"/>
    </row>
    <row r="113" spans="10:16" s="19" customFormat="1" ht="12.75">
      <c r="J113" s="20"/>
      <c r="P113" s="20"/>
    </row>
    <row r="114" spans="10:16" s="19" customFormat="1" ht="12.75">
      <c r="J114" s="20"/>
      <c r="P114" s="20"/>
    </row>
    <row r="115" spans="10:16" s="19" customFormat="1" ht="12.75">
      <c r="J115" s="20"/>
      <c r="P115" s="20"/>
    </row>
    <row r="116" spans="10:16" s="19" customFormat="1" ht="12.75">
      <c r="J116" s="20"/>
      <c r="P116" s="20"/>
    </row>
    <row r="117" spans="10:16" s="19" customFormat="1" ht="12.75">
      <c r="J117" s="20"/>
      <c r="P117" s="20"/>
    </row>
    <row r="118" spans="10:16" s="19" customFormat="1" ht="12.75">
      <c r="J118" s="20"/>
      <c r="P118" s="20"/>
    </row>
    <row r="119" spans="10:16" s="19" customFormat="1" ht="12.75">
      <c r="J119" s="20"/>
      <c r="P119" s="20"/>
    </row>
    <row r="120" spans="10:16" s="19" customFormat="1" ht="12.75">
      <c r="J120" s="20"/>
      <c r="P120" s="20"/>
    </row>
    <row r="121" spans="10:16" s="19" customFormat="1" ht="12.75">
      <c r="J121" s="20"/>
      <c r="P121" s="20"/>
    </row>
    <row r="122" spans="10:16" s="19" customFormat="1" ht="12.75">
      <c r="J122" s="20"/>
      <c r="P122" s="20"/>
    </row>
    <row r="123" spans="10:16" s="19" customFormat="1" ht="12.75">
      <c r="J123" s="20"/>
      <c r="P123" s="20"/>
    </row>
    <row r="124" spans="10:16" s="1" customFormat="1" ht="12.75">
      <c r="J124" s="3"/>
      <c r="P124" s="3"/>
    </row>
  </sheetData>
  <sheetProtection/>
  <mergeCells count="53">
    <mergeCell ref="A1:P1"/>
    <mergeCell ref="A2:P2"/>
    <mergeCell ref="A3:P3"/>
    <mergeCell ref="B4:P4"/>
    <mergeCell ref="A28:A29"/>
    <mergeCell ref="J13:J14"/>
    <mergeCell ref="B8:P8"/>
    <mergeCell ref="K13:O13"/>
    <mergeCell ref="A5:P5"/>
    <mergeCell ref="B7:P7"/>
    <mergeCell ref="A9:P9"/>
    <mergeCell ref="A50:A51"/>
    <mergeCell ref="B6:P6"/>
    <mergeCell ref="D12:I12"/>
    <mergeCell ref="E13:I13"/>
    <mergeCell ref="B10:P10"/>
    <mergeCell ref="B12:B14"/>
    <mergeCell ref="A15:A16"/>
    <mergeCell ref="B28:P29"/>
    <mergeCell ref="B92:P92"/>
    <mergeCell ref="B43:B44"/>
    <mergeCell ref="A43:A44"/>
    <mergeCell ref="P43:P44"/>
    <mergeCell ref="B67:P68"/>
    <mergeCell ref="A67:A68"/>
    <mergeCell ref="P50:P51"/>
    <mergeCell ref="A48:A49"/>
    <mergeCell ref="B74:P74"/>
    <mergeCell ref="B48:P49"/>
    <mergeCell ref="B57:P57"/>
    <mergeCell ref="I43:I44"/>
    <mergeCell ref="J43:J44"/>
    <mergeCell ref="L43:L44"/>
    <mergeCell ref="B32:P32"/>
    <mergeCell ref="N43:N44"/>
    <mergeCell ref="B42:P42"/>
    <mergeCell ref="B50:B51"/>
    <mergeCell ref="P72:P73"/>
    <mergeCell ref="D13:D14"/>
    <mergeCell ref="P12:P14"/>
    <mergeCell ref="A12:A14"/>
    <mergeCell ref="C12:C14"/>
    <mergeCell ref="J12:O12"/>
    <mergeCell ref="B72:B73"/>
    <mergeCell ref="P65:P66"/>
    <mergeCell ref="B65:B66"/>
    <mergeCell ref="B15:P16"/>
    <mergeCell ref="N72:N73"/>
    <mergeCell ref="M72:M73"/>
    <mergeCell ref="L72:L73"/>
    <mergeCell ref="J72:J73"/>
    <mergeCell ref="A65:A66"/>
    <mergeCell ref="A72:A73"/>
  </mergeCells>
  <printOptions/>
  <pageMargins left="0.25" right="0.32" top="0.29" bottom="0.2" header="0.26" footer="0.2"/>
  <pageSetup horizontalDpi="600" verticalDpi="600" orientation="landscape" paperSize="9" scale="78" r:id="rId1"/>
  <rowBreaks count="2" manualBreakCount="2">
    <brk id="16" max="15" man="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NGO-OPERATOR2</cp:lastModifiedBy>
  <cp:lastPrinted>2020-02-07T18:16:17Z</cp:lastPrinted>
  <dcterms:created xsi:type="dcterms:W3CDTF">1996-10-08T23:32:33Z</dcterms:created>
  <dcterms:modified xsi:type="dcterms:W3CDTF">2020-02-13T08:25:10Z</dcterms:modified>
  <cp:category/>
  <cp:version/>
  <cp:contentType/>
  <cp:contentStatus/>
</cp:coreProperties>
</file>